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ís Lema Cedeño\Downloads\"/>
    </mc:Choice>
  </mc:AlternateContent>
  <xr:revisionPtr revIDLastSave="0" documentId="13_ncr:1_{FD7DF5B4-E2CB-489A-9882-88BAB40E25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A" sheetId="3" r:id="rId1"/>
    <sheet name="ingresos" sheetId="5" r:id="rId2"/>
    <sheet name="egreso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6" l="1"/>
  <c r="D78" i="6"/>
  <c r="D69" i="6"/>
  <c r="D50" i="6"/>
  <c r="D38" i="6"/>
  <c r="D11" i="6"/>
  <c r="G23" i="3"/>
  <c r="G31" i="3"/>
  <c r="G52" i="3"/>
  <c r="G99" i="3" l="1"/>
  <c r="G86" i="3"/>
  <c r="G16" i="3"/>
  <c r="G10" i="3"/>
  <c r="D98" i="6"/>
  <c r="D74" i="6"/>
  <c r="E73" i="6" s="1"/>
  <c r="F72" i="6" s="1"/>
  <c r="D106" i="6"/>
  <c r="E105" i="6" s="1"/>
  <c r="F104" i="6" s="1"/>
  <c r="G103" i="6" s="1"/>
  <c r="D101" i="6" l="1"/>
  <c r="D54" i="6"/>
  <c r="D70" i="6"/>
  <c r="E68" i="6" s="1"/>
  <c r="D51" i="6"/>
  <c r="E49" i="6" s="1"/>
  <c r="D55" i="6" l="1"/>
  <c r="E53" i="6" s="1"/>
  <c r="D100" i="6"/>
  <c r="D47" i="6"/>
  <c r="D28" i="6"/>
  <c r="E27" i="6" s="1"/>
  <c r="D93" i="6"/>
  <c r="D84" i="6"/>
  <c r="D39" i="6"/>
  <c r="D63" i="6" l="1"/>
  <c r="D99" i="6" l="1"/>
  <c r="E97" i="6" s="1"/>
  <c r="F96" i="6" s="1"/>
  <c r="G95" i="6" s="1"/>
  <c r="D82" i="6"/>
  <c r="D83" i="6" l="1"/>
  <c r="E80" i="6" s="1"/>
  <c r="E77" i="6"/>
  <c r="D65" i="6"/>
  <c r="D59" i="6"/>
  <c r="D62" i="6"/>
  <c r="D89" i="6"/>
  <c r="E88" i="6" s="1"/>
  <c r="F87" i="6" s="1"/>
  <c r="E92" i="6"/>
  <c r="F91" i="6" s="1"/>
  <c r="D64" i="6"/>
  <c r="D60" i="6"/>
  <c r="D61" i="6"/>
  <c r="D66" i="6"/>
  <c r="D58" i="6"/>
  <c r="D46" i="6"/>
  <c r="E45" i="6" s="1"/>
  <c r="D42" i="6"/>
  <c r="D43" i="6"/>
  <c r="D37" i="6"/>
  <c r="E36" i="6" s="1"/>
  <c r="D34" i="6"/>
  <c r="D33" i="6"/>
  <c r="D32" i="6"/>
  <c r="D25" i="6"/>
  <c r="D24" i="6"/>
  <c r="D21" i="6"/>
  <c r="E20" i="6" s="1"/>
  <c r="D18" i="6"/>
  <c r="E17" i="6" s="1"/>
  <c r="D15" i="6"/>
  <c r="D14" i="6"/>
  <c r="E10" i="6"/>
  <c r="E31" i="6" l="1"/>
  <c r="E23" i="6"/>
  <c r="E13" i="6"/>
  <c r="E57" i="6"/>
  <c r="E41" i="6"/>
  <c r="F76" i="6"/>
  <c r="G86" i="6"/>
  <c r="E21" i="5"/>
  <c r="F20" i="5" s="1"/>
  <c r="E18" i="5"/>
  <c r="F17" i="5" s="1"/>
  <c r="E14" i="5"/>
  <c r="E10" i="5"/>
  <c r="F9" i="6" l="1"/>
  <c r="F30" i="6"/>
  <c r="F9" i="5"/>
  <c r="G8" i="5" s="1"/>
  <c r="G16" i="5"/>
  <c r="G8" i="6" l="1"/>
  <c r="G108" i="6" s="1"/>
  <c r="G23" i="5"/>
</calcChain>
</file>

<file path=xl/sharedStrings.xml><?xml version="1.0" encoding="utf-8"?>
<sst xmlns="http://schemas.openxmlformats.org/spreadsheetml/2006/main" count="600" uniqueCount="328">
  <si>
    <t xml:space="preserve">UNIDAD GENERAL DE OPERACIONES </t>
  </si>
  <si>
    <t>PRESUPUESTO</t>
  </si>
  <si>
    <t>Brindar el servicio de mantenimiento correctivo y preventivo permanente de  equipos y herramientas de la institución.</t>
  </si>
  <si>
    <t>Brindar el servicio de mantenimiento correctivo y preventivo permanente de vehículos.</t>
  </si>
  <si>
    <t>DESCRIPCIÓN</t>
  </si>
  <si>
    <t>CÓDIGO</t>
  </si>
  <si>
    <t>Adquisición de neumáticos para el parque automotor</t>
  </si>
  <si>
    <t>Adquisicion de herramientas menores</t>
  </si>
  <si>
    <t>Mantenimiento vehícular correctivo  y preventivo</t>
  </si>
  <si>
    <t xml:space="preserve">Dotar de implementos y uniformes al personal operativo y administrativo para el buen funcionamiento de las actividades. </t>
  </si>
  <si>
    <t xml:space="preserve">Capacitación al personal operativo en; programa de atención prehospitalaria de emergencias traumatológicas, rescate vehicular, incendios forestales, estuctural, industrial, rescate acuatico, materiales peligroso </t>
  </si>
  <si>
    <t>Remuneraciones unificadas</t>
  </si>
  <si>
    <t>Décimo tercer sueldo</t>
  </si>
  <si>
    <t>Décimo cuarto sueldo</t>
  </si>
  <si>
    <t>Aporte patronal</t>
  </si>
  <si>
    <t>Fondos de Reserva</t>
  </si>
  <si>
    <t>Garantizar el servicio que presta el cuerpo de Bomberos de Jaramijó con personal debidamente remunerado, conforme lo estipula la normativa legal vigente</t>
  </si>
  <si>
    <t>Viaticos y Subssitencias en el interior</t>
  </si>
  <si>
    <t>Adquisición del antivirus corporativo</t>
  </si>
  <si>
    <t xml:space="preserve">Renovación del hosting de la pagina web institucional </t>
  </si>
  <si>
    <t>Recarga de tanques de oxígeno</t>
  </si>
  <si>
    <t xml:space="preserve">Seguros de vida </t>
  </si>
  <si>
    <t>Servicio profesionales por contratro</t>
  </si>
  <si>
    <t>UNIDAD FINANCIERA</t>
  </si>
  <si>
    <t>materiales e insumos de limpieza</t>
  </si>
  <si>
    <t>Recarga y mantenimiento de extintores</t>
  </si>
  <si>
    <t>Mantenimiento y reparación de equipos informáticos</t>
  </si>
  <si>
    <t>Mantenimiento de sistema de recaudacion</t>
  </si>
  <si>
    <t>Mantenimiento de sistema contable</t>
  </si>
  <si>
    <t xml:space="preserve">Pago de matriculas del parque automor </t>
  </si>
  <si>
    <t>materiales de oficina</t>
  </si>
  <si>
    <t>pago de servicio de servicio de agua potable</t>
  </si>
  <si>
    <t>pago de servicio de servicio de energia eléctrica</t>
  </si>
  <si>
    <t>pago de servicio de internet</t>
  </si>
  <si>
    <t>Mantenimiento de herramientas electricas, a combustion y equipos hidraúlicos</t>
  </si>
  <si>
    <t>Costas judiciales, trámites notariales y legalización de documentos.</t>
  </si>
  <si>
    <t>Comisiones bancarias</t>
  </si>
  <si>
    <t xml:space="preserve">Pago de tasas de impuestos </t>
  </si>
  <si>
    <t>Mantenimiento y Reparación de Equipos y Sistemas Informáticos</t>
  </si>
  <si>
    <t>Edición, Impresión, Reproducción, Publicaciones, Suscripciones, etc.</t>
  </si>
  <si>
    <t>Construcción y edificaciones de nueva estacion bomberil</t>
  </si>
  <si>
    <t>tasas generales, permisos, licecias etc.</t>
  </si>
  <si>
    <t>Maquinarias y equipos</t>
  </si>
  <si>
    <t>seguros</t>
  </si>
  <si>
    <t>Seguros</t>
  </si>
  <si>
    <t>Herramientas (Mantenimiento y reparación)</t>
  </si>
  <si>
    <t xml:space="preserve">Vehiculos </t>
  </si>
  <si>
    <t>Equipos, sistemas etc.</t>
  </si>
  <si>
    <t>Maquibarias y equipos</t>
  </si>
  <si>
    <t xml:space="preserve"> adquisicion de motor fuera de borda</t>
  </si>
  <si>
    <t>Materiales de aseo</t>
  </si>
  <si>
    <t>Medicamentos</t>
  </si>
  <si>
    <t>Repuestos y accesorios</t>
  </si>
  <si>
    <t>TOTAL DE ACTIVIDADES EN EJECUCIÓN:</t>
  </si>
  <si>
    <t>compensación por vacaciones no gozadas por cesación</t>
  </si>
  <si>
    <t>5.3.06.12</t>
  </si>
  <si>
    <t>Capacitación a servidores públicos</t>
  </si>
  <si>
    <t>Vestuario, prendas de protección, etc.</t>
  </si>
  <si>
    <t>Agua potable</t>
  </si>
  <si>
    <t>Energía Eléctica</t>
  </si>
  <si>
    <t>Telecomunicaciones</t>
  </si>
  <si>
    <t>Adquisición de sistemas de seguridad y video vigilancia</t>
  </si>
  <si>
    <t>Equipos, sistemas y paquetes informáticos</t>
  </si>
  <si>
    <t>Costas judiciales, trámites notariales, legalizacion etc.</t>
  </si>
  <si>
    <t>Mobiliario</t>
  </si>
  <si>
    <t>Comsiones bancarias</t>
  </si>
  <si>
    <t>Tasas generales, impuestos, contribuciones, etc.</t>
  </si>
  <si>
    <t>Seguro de fidelidad</t>
  </si>
  <si>
    <t>Dotar de  mobiliarios y materiales de oficina  para el optimo desarrollo de las actividades encargadas</t>
  </si>
  <si>
    <t>Resolver los procesos legales y judiciales de la institución</t>
  </si>
  <si>
    <t xml:space="preserve">Garantizar el servicio que presta el cuerpo de Bomberos de Jaramijó mediante el uso de sistemas ifnromaticos seguros </t>
  </si>
  <si>
    <t xml:space="preserve">cumplir con responsabilida los pagos de comsiones e impuestos en los procesos que lo requieran </t>
  </si>
  <si>
    <t>Garantizar la indemnización por perdidas que pueda sufrir la institucion en caso de fraude</t>
  </si>
  <si>
    <t>Garantizar el funcionamiento  de los equipos y sistemas informáticos de la institucion</t>
  </si>
  <si>
    <t xml:space="preserve">Maquinarias y equipos </t>
  </si>
  <si>
    <t>Fortalecer la comunicación institucional asi mismo con la comunidad con la implementacion de estrategias y herramientas para comunicación y difusión.</t>
  </si>
  <si>
    <t>Garantizar el funcionamiento de la institucion mediante el pago de los servicios basicos y necesarios</t>
  </si>
  <si>
    <t xml:space="preserve">Garantizar las labores bomberiles con la adquisicion de insumos de primera accion. </t>
  </si>
  <si>
    <t>Dotar de un sistema y registro de video vigilancia como respaldo ante la situacion que lo requiera</t>
  </si>
  <si>
    <t xml:space="preserve">Garantizar el óptimo  funcionamiento de los vehiculos de la institución </t>
  </si>
  <si>
    <t>pago de servicio telefónico</t>
  </si>
  <si>
    <t>Adquirir vehiculos y equipos para fortalecer las labores de la institucion</t>
  </si>
  <si>
    <t>Adquirir equpos informativos para fortalecer las labores institucionales</t>
  </si>
  <si>
    <t>Fortalecer las capacidades técnicas, humanas, psiosociales y bienestar del Talento Humano del CBJ mediante la capacitacion interna y externa</t>
  </si>
  <si>
    <t>Proteger con recursos a los funcionarios de la instituticon y a sus familiares en caso de algun accidente o perdida de vida</t>
  </si>
  <si>
    <t>Compensacón Régimen Remunerativo</t>
  </si>
  <si>
    <t>Compensación por vacacones no gozadas por cesación</t>
  </si>
  <si>
    <t>Garantizar las actividades de capacitacion u otras relacionadas netamente con la institucion brindando los aportes conforme a la normativa vigente</t>
  </si>
  <si>
    <t>Fortalecer el trabajo institucional mediante la incoporación de personal capacitado acorde a las necesidades</t>
  </si>
  <si>
    <t>Adquisición de pasajes y transporte en el interior para el personal del CBJ</t>
  </si>
  <si>
    <t>pasaje al interior</t>
  </si>
  <si>
    <t>Diseño e impresión de soportes comunicacionales, formularios, afiches, tótems, invitaciones y papelería en general</t>
  </si>
  <si>
    <t>Promover y desarrollar la capacitación constante y oportuna, en la instrucción y actividad bomberil, administrativo y directivo, así como por áreas específicas, de conformidad a las habilidades e intereses de cada miembro de la institución.</t>
  </si>
  <si>
    <t>contar con infraestructura física apropiada, materiales, equipos tecnológicos, herramientas actuales logrando componer un soporte institucional eficiente, que permita reducir los tiempos y optimizar los procedimientos de respuesta para las acciones operativas, así como para que optimicen los procesos administrativos en función del soporte operacional.</t>
  </si>
  <si>
    <t>fortalecer y difundir las capacidades institucionales y sociales para construir habitad seguros, resilientes y sostenibles.</t>
  </si>
  <si>
    <t>PRODUCTO</t>
  </si>
  <si>
    <t xml:space="preserve"> PROGRAMA - META </t>
  </si>
  <si>
    <t>OBJETIVOS ESTRATEGICO</t>
  </si>
  <si>
    <t xml:space="preserve">ARCTIVIDAD </t>
  </si>
  <si>
    <t xml:space="preserve">Adquisicion de combustibles </t>
  </si>
  <si>
    <t>Adquisicion de Lubricantes</t>
  </si>
  <si>
    <t xml:space="preserve"> lubricantes</t>
  </si>
  <si>
    <t xml:space="preserve">Combustibles </t>
  </si>
  <si>
    <t>OBJETIVOS ESTRATEGICOS</t>
  </si>
  <si>
    <t>PROGRAMA - META</t>
  </si>
  <si>
    <t>ACTIVIDAD</t>
  </si>
  <si>
    <t>CODIGO</t>
  </si>
  <si>
    <t>Adquirir equpos informativos y mobiliario de oficina para mejorar  las actividades operativas</t>
  </si>
  <si>
    <t>TODOS LOS OBJETIVOS ESTRATÉGICOS, debido a que la planificación institucional involucra los procesos de manera transversal</t>
  </si>
  <si>
    <t>UNIDAD TALENTO HUMANO</t>
  </si>
  <si>
    <t>Vehiculos, (servicio para mantenimiento y reparación)</t>
  </si>
  <si>
    <t>Compensacion Régimen Remunerativo</t>
  </si>
  <si>
    <t xml:space="preserve">UNIDAD ADMINISTRATIVO Y LOGÍSTICA </t>
  </si>
  <si>
    <t>Seguro de los bienes muebles e inmuebles de la institución</t>
  </si>
  <si>
    <t>PRODUCTO/ DESCRIPCIÓN</t>
  </si>
  <si>
    <t>Contratación del Office 365</t>
  </si>
  <si>
    <t>fiscalizacion para la obra de la construccion de nueva estacion del Cuerpo de Bomberos</t>
  </si>
  <si>
    <t xml:space="preserve">Fortalecer las labores Adminsitrativa y logistica mediante la contratacion de servicios tecnicos </t>
  </si>
  <si>
    <t xml:space="preserve">Fortalecer el crecimiento institucional mediante la construcicon o adquisicion de nuevas  edificaciones </t>
  </si>
  <si>
    <t>Adquisicion de vestimenta, uniforme, trajes, mochilas para el personal operativo, voluntario y administrativo.</t>
  </si>
  <si>
    <t>Contratación de paramédico</t>
  </si>
  <si>
    <t>estudios de suelo para la construccion de la obra</t>
  </si>
  <si>
    <t>Construcciones y edificaciones</t>
  </si>
  <si>
    <t>Adquisición de cartuchos y accesorios de impresioras y copiadoras</t>
  </si>
  <si>
    <t>pago de sentencias judiciales</t>
  </si>
  <si>
    <t>pagar indemnizaciones por sentencias judiciales</t>
  </si>
  <si>
    <t>Adquisición de computadora</t>
  </si>
  <si>
    <t xml:space="preserve">Responder a incidentes (emergencias, siniestros y eventos adversos en lucha contra el fuego, rescate y salvamento, por desastres naturales o antrópicos), eventos y operativos de manera oportuna a fin de reducir los tiempos de respuesta, con capacidad operativa. </t>
  </si>
  <si>
    <t>consultoria del diseño de sistema  contraincendio del proyecto nueva estacion del Cuerpo de bomberos</t>
  </si>
  <si>
    <t>Instrumental Médico Quirúrgico</t>
  </si>
  <si>
    <t>Dispositivos médicos de uso general</t>
  </si>
  <si>
    <t xml:space="preserve">Adquisición de instrumentos médicos  </t>
  </si>
  <si>
    <t>Adquisición de  Dispositivos médicos de uso general</t>
  </si>
  <si>
    <t>84.01.04</t>
  </si>
  <si>
    <t>Adqusisición de impresora</t>
  </si>
  <si>
    <t>57.02.06</t>
  </si>
  <si>
    <t>UNIDAD JURÍDICA</t>
  </si>
  <si>
    <t>Adquisición  de motocicletas necesarias para las inspecciones</t>
  </si>
  <si>
    <t>Adquirir equipos informativos para fortalecer las labores institucionales</t>
  </si>
  <si>
    <t>53.14.07</t>
  </si>
  <si>
    <t>53.01.05</t>
  </si>
  <si>
    <t>53.04.05</t>
  </si>
  <si>
    <t>53.08.03</t>
  </si>
  <si>
    <t>53.08.07</t>
  </si>
  <si>
    <t>53.07.04</t>
  </si>
  <si>
    <t>53.02.04</t>
  </si>
  <si>
    <t>75.01.07</t>
  </si>
  <si>
    <t>73.06.04</t>
  </si>
  <si>
    <t>53.06.01</t>
  </si>
  <si>
    <t>57.01.02</t>
  </si>
  <si>
    <t>53.02.03</t>
  </si>
  <si>
    <t>53.08.09</t>
  </si>
  <si>
    <t>57.02.01</t>
  </si>
  <si>
    <t>53.01.01</t>
  </si>
  <si>
    <t>53.01.04</t>
  </si>
  <si>
    <t>53.04.06</t>
  </si>
  <si>
    <t>53.08.08</t>
  </si>
  <si>
    <t>53.08.26</t>
  </si>
  <si>
    <t>53.14.03</t>
  </si>
  <si>
    <t>84.01.05</t>
  </si>
  <si>
    <t>Adquisición de silla ejecutiva</t>
  </si>
  <si>
    <t>53.08.04</t>
  </si>
  <si>
    <t>53.06.12</t>
  </si>
  <si>
    <t>53.08.02</t>
  </si>
  <si>
    <t>53.03.01</t>
  </si>
  <si>
    <t>53.03.03</t>
  </si>
  <si>
    <t>TOTAL</t>
  </si>
  <si>
    <t>51.01.05</t>
  </si>
  <si>
    <t>51.02.03</t>
  </si>
  <si>
    <t>51.02.04</t>
  </si>
  <si>
    <t>51.02.12</t>
  </si>
  <si>
    <t>51.05.10</t>
  </si>
  <si>
    <t>51.06.01</t>
  </si>
  <si>
    <t>51.06.02</t>
  </si>
  <si>
    <t>51.07.07</t>
  </si>
  <si>
    <t>Costo operativo por convenio de recaudación CNEL</t>
  </si>
  <si>
    <t>Descuentos, comisiones y otros cargos en título de valores.</t>
  </si>
  <si>
    <t>56.01.06</t>
  </si>
  <si>
    <t>CUERPO DE BOMBEROS DE JARAMIJÓ</t>
  </si>
  <si>
    <t>PARCIAL</t>
  </si>
  <si>
    <t>SUBGRUPO</t>
  </si>
  <si>
    <t>GRUPO</t>
  </si>
  <si>
    <t>INGRESOS CORRIENTES</t>
  </si>
  <si>
    <t xml:space="preserve">TASAS Y CONTRIBUCIONES </t>
  </si>
  <si>
    <t>TASAS GENERALES</t>
  </si>
  <si>
    <t>Permisos, Licencias y Patentes</t>
  </si>
  <si>
    <t>Aprobación de Planos e Inspección de Construcciones</t>
  </si>
  <si>
    <t>Contribución Predial a favor de los Cuerpos de Bomberos</t>
  </si>
  <si>
    <t>CONTRIBUCIONES</t>
  </si>
  <si>
    <t>Contribución adicional para los Cuerpos de Bomberos prov. De los servicios de alumbrado eléctrico</t>
  </si>
  <si>
    <t>INGRESOS DE FINANCIAMIENTO</t>
  </si>
  <si>
    <t>SALDOS DISPONIBLES</t>
  </si>
  <si>
    <t>SALDOS DE CAJAS Y BANCOS</t>
  </si>
  <si>
    <t>De Fondos de Autogestión</t>
  </si>
  <si>
    <t>CUENTAS PENDIENTES POR COBRAR</t>
  </si>
  <si>
    <t>DE CUENTASPENDIENTES POR COBRAR</t>
  </si>
  <si>
    <t>De cuentas por cobrar</t>
  </si>
  <si>
    <t>TOTAL PRESUPUESTO DE INGRESOS</t>
  </si>
  <si>
    <t>EGRESOS CORRIENTES</t>
  </si>
  <si>
    <t>EGRESOS PERSONAL</t>
  </si>
  <si>
    <t>REMUNERACIONES BÁSICAS</t>
  </si>
  <si>
    <t>Remuneraciones Unificadas</t>
  </si>
  <si>
    <t>REMUNERACIONES COMPLEMENTARIAS</t>
  </si>
  <si>
    <t>Décimo Tercer Sueldo</t>
  </si>
  <si>
    <t>Décimo Cuarto Sueldo</t>
  </si>
  <si>
    <t>REMUNERACIONES COMPENSATORIAS</t>
  </si>
  <si>
    <t>Compensación Régimen Remunerativo de Fuerzas Armadas, Policía y Cuerpos de Bomberos.</t>
  </si>
  <si>
    <t>REMUNERACIONES TEMPORALES</t>
  </si>
  <si>
    <t>Servicios Personales por Contrato</t>
  </si>
  <si>
    <t>APORTES PATRONALES A LA SEGURIDAD SOCIAL</t>
  </si>
  <si>
    <t>Aporte Patronal</t>
  </si>
  <si>
    <t>INDEMNIZACIONES</t>
  </si>
  <si>
    <t>Compensación por Vacaciones no Gozadas por Cesación de Funciones</t>
  </si>
  <si>
    <t>BIENES Y SERVICIOS DE CONSUMO</t>
  </si>
  <si>
    <t>SERVICIOS BÁSICOS</t>
  </si>
  <si>
    <t>Agua Potable</t>
  </si>
  <si>
    <t>Energia Electrica</t>
  </si>
  <si>
    <t>SERVICIOS GENERALES</t>
  </si>
  <si>
    <t>Almacenamiento, Embalaje, Desembalaje, Envase, Desenvase y Recarga de Extintores</t>
  </si>
  <si>
    <t>TRASLADOS, INSTALACIONES, VIÁTICOS Y SUBSISTENCIA</t>
  </si>
  <si>
    <t>Pasajes al Interior</t>
  </si>
  <si>
    <t>Viáticos y Subsistencias en el Interior</t>
  </si>
  <si>
    <t>INSTALACIÓN, MANTENIMIENTO, REPARACIÓN Y DEMOLICIÓN</t>
  </si>
  <si>
    <t>Vehículos (Servicio para Mantenimiento y Reparación)</t>
  </si>
  <si>
    <t>CONTRATACIÓN DE ESTUDIOS, INEVESTIGACIONES Y SERVICIOS TÉCNICOS ESPECIALIZADOS</t>
  </si>
  <si>
    <t>EGRESOS EN INFORMATICA</t>
  </si>
  <si>
    <t>BIENES DE USO Y CONSUMO CORRIENTE</t>
  </si>
  <si>
    <t>Vestuario, Lencería, Prendas de Protección y Accesorios para uniformes del personal de Protección, Vigilancia y Seguridad</t>
  </si>
  <si>
    <t>Combustibles y Lubricantes</t>
  </si>
  <si>
    <t>Materiales de Oficina</t>
  </si>
  <si>
    <t>Materiales de Aseo</t>
  </si>
  <si>
    <t>Materiales de Impresión, Fotografía, Reproducción y Publicaciones</t>
  </si>
  <si>
    <t>Repuestos y Accesorios</t>
  </si>
  <si>
    <t>BIENES MUEBLES NO DEPRECIABLES</t>
  </si>
  <si>
    <t xml:space="preserve">Herramientas y Equipos Menores </t>
  </si>
  <si>
    <t>OTROS EGRESOS CORRIENTES</t>
  </si>
  <si>
    <t>IMPUESTOS TASAS Y CONTRIBUCIONES</t>
  </si>
  <si>
    <t>Tasas Generales, Impuestos, Contribuciones, Permisos, Licencias y Patentes.</t>
  </si>
  <si>
    <t>Comisiones Bancarias</t>
  </si>
  <si>
    <t>Costas Judiciales, Trámites Notariales, Legalización de Documentos y Arreglos Extrajudiciales</t>
  </si>
  <si>
    <t>EGRESOS DE CAPITAL</t>
  </si>
  <si>
    <t>BIENES DE LARGA DURACIÓN (PROPIEDADES PLANTA Y EQUIPO)</t>
  </si>
  <si>
    <t>BIENES MUEBLES</t>
  </si>
  <si>
    <t>Mobiliarios</t>
  </si>
  <si>
    <t>Vehículos</t>
  </si>
  <si>
    <t>Equipos, Sistemas y Paquetes Informáticos</t>
  </si>
  <si>
    <t>TOTAL PRESUPUESTO DE EGRESOS</t>
  </si>
  <si>
    <t>PRESUPUESTO 2024</t>
  </si>
  <si>
    <t>EGRESOS PRESUPUESTO 2024</t>
  </si>
  <si>
    <t>INGRESOS PRESUPUESTO 2024</t>
  </si>
  <si>
    <t>Adquisición de impresoras</t>
  </si>
  <si>
    <t>Dotar de materiales de oficina para todas las unidades</t>
  </si>
  <si>
    <t>Dotar de materiales e insumos para la limpieza para todas las unidades</t>
  </si>
  <si>
    <t>53.08.05</t>
  </si>
  <si>
    <t>53.14.06</t>
  </si>
  <si>
    <t>Adqusición de UPS regulador</t>
  </si>
  <si>
    <t>EGRESOS DE INVERSIÓN</t>
  </si>
  <si>
    <t>OBRAS PÚBLICAS</t>
  </si>
  <si>
    <t>Construcciones y Edificaciones</t>
  </si>
  <si>
    <t>Fiscalización e Inspecciones Técnicas</t>
  </si>
  <si>
    <t>Consultoría, Asesoría e Investigación Especializada</t>
  </si>
  <si>
    <t>EGRESOS FINANCIEROS</t>
  </si>
  <si>
    <t>Descuentos, Comisiones y Otros Cargos en Títulos - Valores</t>
  </si>
  <si>
    <t>Indemnizaciones por Sentencias Judiciales</t>
  </si>
  <si>
    <t>57.02.15</t>
  </si>
  <si>
    <t>BIENES Y SERVICIOS PARA INVERSIÓN</t>
  </si>
  <si>
    <t>OBRAS DE INFRAESTRUCTURA</t>
  </si>
  <si>
    <t>57.02.03</t>
  </si>
  <si>
    <t>53.08.13</t>
  </si>
  <si>
    <t>51.03.12</t>
  </si>
  <si>
    <t>84.01.03</t>
  </si>
  <si>
    <t>84.01.07</t>
  </si>
  <si>
    <t xml:space="preserve">controlar el parque automotor de la institución para asegurar su correcto uso </t>
  </si>
  <si>
    <t>Instalación de rastreo vehicular para el parque automotor del Cuerpo de Bomberos de Jaramijó</t>
  </si>
  <si>
    <t>Servicios de Identificación, Marcación, Autentificación, Rastreo, Monitoreo, Seguimiento y/o Trazabilidad</t>
  </si>
  <si>
    <t>53.02.46</t>
  </si>
  <si>
    <t>Adquirir equipos informativos y mobiliario de oficina para mejorar  las actividades.</t>
  </si>
  <si>
    <t>Proteger los bienes muebles e inmuebles de la institucion ante daños que pueda sufrir debido a riesgos,</t>
  </si>
  <si>
    <t>53.02</t>
  </si>
  <si>
    <t>53.01</t>
  </si>
  <si>
    <t>53.03</t>
  </si>
  <si>
    <t>53.04</t>
  </si>
  <si>
    <t>53.06</t>
  </si>
  <si>
    <t>51.07</t>
  </si>
  <si>
    <t>53.07</t>
  </si>
  <si>
    <t>53.08</t>
  </si>
  <si>
    <t>53.14</t>
  </si>
  <si>
    <t>57.01</t>
  </si>
  <si>
    <t>57.02</t>
  </si>
  <si>
    <t>73.06</t>
  </si>
  <si>
    <t>75.01</t>
  </si>
  <si>
    <t>84.01</t>
  </si>
  <si>
    <t>51.06</t>
  </si>
  <si>
    <t>51.05</t>
  </si>
  <si>
    <t>51.03</t>
  </si>
  <si>
    <t>51.01</t>
  </si>
  <si>
    <t>51.02</t>
  </si>
  <si>
    <t>Herramientas y Equipos Menores</t>
  </si>
  <si>
    <t>Herramientas (Mantenimiento y Reparación)</t>
  </si>
  <si>
    <t>53.07.02</t>
  </si>
  <si>
    <t>Arrendamiento y Licencias de Uso de Paquetes Informáticos</t>
  </si>
  <si>
    <t>contratación de personal para el área operativa</t>
  </si>
  <si>
    <t>CONTRATACIÓN DE ESTUDIOS, INVESTIGACIONES, Y SERVICIOS TÉCNICOS ESPECIALIZADOS.</t>
  </si>
  <si>
    <t>13.4.14</t>
  </si>
  <si>
    <t>13.01.12</t>
  </si>
  <si>
    <t>13.01.18</t>
  </si>
  <si>
    <t>13.01.31</t>
  </si>
  <si>
    <t>37.01.02</t>
  </si>
  <si>
    <t>38.01.01</t>
  </si>
  <si>
    <t>Cancelar los valores pendientes de pago de años anteriores</t>
  </si>
  <si>
    <t xml:space="preserve">Cuentas por pagar </t>
  </si>
  <si>
    <t>97.01.01</t>
  </si>
  <si>
    <t>PASIVO CIRCULANTE</t>
  </si>
  <si>
    <t>DEUDA FLOTANTE</t>
  </si>
  <si>
    <t>De Cuentas por Pagar</t>
  </si>
  <si>
    <t>APLICACIÓN DEL FINANCIAMIENTO</t>
  </si>
  <si>
    <t>TÍTULOS - VALORES EN CIRCULACION</t>
  </si>
  <si>
    <t>PROGRAMACIÓN CUATRIMESTRAL</t>
  </si>
  <si>
    <t>I</t>
  </si>
  <si>
    <t>II</t>
  </si>
  <si>
    <t>III</t>
  </si>
  <si>
    <t>Contratación de personal administrativo</t>
  </si>
  <si>
    <t>C2</t>
  </si>
  <si>
    <t>C1</t>
  </si>
  <si>
    <t>C3</t>
  </si>
  <si>
    <t>UNIDAD DE PLANIFICACIÓN</t>
  </si>
  <si>
    <t>UNIDAD DE PREVENCIÓN DE INCENDIOS - INSTRUCCIÓN Y CAPACITACIÓN</t>
  </si>
  <si>
    <t>Dotar de los equipos y herramientas necesarias para el desarrollo de actividades de rescate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</si>
</sst>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* #,##0.00_ ;_ &quot;$&quot;* \-#,##0.00_ ;_ &quot;$&quot;* &quot;-&quot;??_ ;_ @_ "/>
    <numFmt numFmtId="164" formatCode="_-&quot;$&quot;* #,##0.00_-;\-&quot;$&quot;* #,##0.00_-;_-&quot;$&quot;* &quot;-&quot;??_-;_-@_-"/>
    <numFmt numFmtId="165" formatCode="&quot;$&quot;#,##0.00"/>
    <numFmt numFmtId="166" formatCode="#.##0.00&quot; &quot;;&quot;-&quot;#.##0.00&quot; &quot;;&quot;-&quot;#&quot; &quot;;&quot; &quot;@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3" fillId="0" borderId="0" applyFont="0" applyBorder="0" applyProtection="0"/>
  </cellStyleXfs>
  <cellXfs count="184">
    <xf numFmtId="0" fontId="0" fillId="0" borderId="0" xfId="0"/>
    <xf numFmtId="0" fontId="6" fillId="0" borderId="0" xfId="0" applyFont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/>
    <xf numFmtId="0" fontId="12" fillId="2" borderId="1" xfId="0" applyFont="1" applyFill="1" applyBorder="1"/>
    <xf numFmtId="4" fontId="11" fillId="2" borderId="1" xfId="0" applyNumberFormat="1" applyFont="1" applyFill="1" applyBorder="1"/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12" fillId="3" borderId="1" xfId="0" applyFont="1" applyFill="1" applyBorder="1"/>
    <xf numFmtId="4" fontId="11" fillId="3" borderId="1" xfId="0" applyNumberFormat="1" applyFont="1" applyFill="1" applyBorder="1"/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/>
    <xf numFmtId="0" fontId="12" fillId="4" borderId="1" xfId="0" applyFont="1" applyFill="1" applyBorder="1"/>
    <xf numFmtId="4" fontId="11" fillId="4" borderId="1" xfId="0" applyNumberFormat="1" applyFont="1" applyFill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4" fontId="10" fillId="0" borderId="1" xfId="2" applyNumberFormat="1" applyFont="1" applyBorder="1" applyAlignment="1">
      <alignment vertical="center"/>
    </xf>
    <xf numFmtId="0" fontId="12" fillId="0" borderId="1" xfId="0" applyFont="1" applyBorder="1"/>
    <xf numFmtId="4" fontId="10" fillId="0" borderId="1" xfId="0" applyNumberFormat="1" applyFont="1" applyBorder="1"/>
    <xf numFmtId="0" fontId="9" fillId="4" borderId="1" xfId="0" applyFont="1" applyFill="1" applyBorder="1"/>
    <xf numFmtId="0" fontId="12" fillId="0" borderId="1" xfId="0" applyFont="1" applyBorder="1" applyAlignment="1">
      <alignment horizontal="left"/>
    </xf>
    <xf numFmtId="0" fontId="1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/>
    <xf numFmtId="4" fontId="9" fillId="3" borderId="1" xfId="0" applyNumberFormat="1" applyFont="1" applyFill="1" applyBorder="1"/>
    <xf numFmtId="4" fontId="9" fillId="4" borderId="1" xfId="0" applyNumberFormat="1" applyFont="1" applyFill="1" applyBorder="1"/>
    <xf numFmtId="4" fontId="11" fillId="0" borderId="1" xfId="0" applyNumberFormat="1" applyFont="1" applyBorder="1"/>
    <xf numFmtId="0" fontId="16" fillId="0" borderId="0" xfId="0" applyFont="1" applyAlignment="1">
      <alignment horizontal="left"/>
    </xf>
    <xf numFmtId="0" fontId="16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Fill="1" applyBorder="1"/>
    <xf numFmtId="0" fontId="0" fillId="0" borderId="0" xfId="0" applyAlignment="1">
      <alignment horizontal="left" vertical="center" wrapText="1"/>
    </xf>
    <xf numFmtId="44" fontId="0" fillId="0" borderId="0" xfId="1" applyFont="1"/>
    <xf numFmtId="0" fontId="0" fillId="0" borderId="0" xfId="0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4" fontId="12" fillId="2" borderId="1" xfId="1" applyFont="1" applyFill="1" applyBorder="1" applyAlignment="1">
      <alignment vertical="center" wrapText="1"/>
    </xf>
    <xf numFmtId="44" fontId="11" fillId="2" borderId="1" xfId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164" fontId="12" fillId="3" borderId="1" xfId="0" applyNumberFormat="1" applyFont="1" applyFill="1" applyBorder="1" applyAlignment="1">
      <alignment vertical="center" wrapText="1"/>
    </xf>
    <xf numFmtId="44" fontId="12" fillId="3" borderId="1" xfId="1" applyFont="1" applyFill="1" applyBorder="1" applyAlignment="1">
      <alignment vertical="center" wrapText="1"/>
    </xf>
    <xf numFmtId="44" fontId="11" fillId="3" borderId="1" xfId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vertical="center" wrapText="1"/>
    </xf>
    <xf numFmtId="44" fontId="11" fillId="4" borderId="1" xfId="1" applyFont="1" applyFill="1" applyBorder="1" applyAlignment="1">
      <alignment vertical="center" wrapText="1"/>
    </xf>
    <xf numFmtId="44" fontId="12" fillId="4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2" applyNumberFormat="1" applyFont="1" applyBorder="1" applyAlignment="1">
      <alignment vertical="center" wrapText="1"/>
    </xf>
    <xf numFmtId="44" fontId="12" fillId="0" borderId="1" xfId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164" fontId="10" fillId="4" borderId="1" xfId="0" applyNumberFormat="1" applyFont="1" applyFill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vertical="center" wrapText="1"/>
    </xf>
    <xf numFmtId="164" fontId="11" fillId="4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164" fontId="17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64" fontId="0" fillId="0" borderId="0" xfId="0" applyNumberFormat="1"/>
    <xf numFmtId="164" fontId="10" fillId="3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4" fontId="11" fillId="0" borderId="1" xfId="1" applyFont="1" applyBorder="1" applyAlignment="1">
      <alignment vertical="center" wrapText="1"/>
    </xf>
    <xf numFmtId="44" fontId="0" fillId="0" borderId="0" xfId="0" applyNumberFormat="1"/>
    <xf numFmtId="164" fontId="9" fillId="0" borderId="1" xfId="0" applyNumberFormat="1" applyFont="1" applyBorder="1" applyAlignment="1">
      <alignment vertical="center" wrapText="1"/>
    </xf>
    <xf numFmtId="44" fontId="11" fillId="0" borderId="1" xfId="1" applyFont="1" applyFill="1" applyBorder="1" applyAlignment="1">
      <alignment vertical="center" wrapText="1"/>
    </xf>
    <xf numFmtId="44" fontId="12" fillId="0" borderId="1" xfId="1" applyFont="1" applyFill="1" applyBorder="1" applyAlignment="1">
      <alignment vertical="center" wrapText="1"/>
    </xf>
    <xf numFmtId="4" fontId="0" fillId="0" borderId="0" xfId="0" applyNumberFormat="1"/>
    <xf numFmtId="164" fontId="10" fillId="2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165" fontId="5" fillId="0" borderId="1" xfId="1" applyNumberFormat="1" applyFont="1" applyFill="1" applyBorder="1" applyAlignment="1">
      <alignment horizontal="right" vertical="center"/>
    </xf>
    <xf numFmtId="44" fontId="5" fillId="0" borderId="1" xfId="0" applyNumberFormat="1" applyFont="1" applyBorder="1" applyAlignment="1">
      <alignment horizontal="right" vertical="center"/>
    </xf>
    <xf numFmtId="44" fontId="5" fillId="0" borderId="1" xfId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/>
    </xf>
    <xf numFmtId="0" fontId="19" fillId="5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/>
    <xf numFmtId="0" fontId="20" fillId="0" borderId="2" xfId="0" applyFont="1" applyBorder="1" applyAlignment="1">
      <alignment horizontal="center" vertical="center" wrapText="1"/>
    </xf>
    <xf numFmtId="44" fontId="19" fillId="0" borderId="1" xfId="0" applyNumberFormat="1" applyFont="1" applyBorder="1" applyAlignment="1">
      <alignment horizontal="center" vertical="center"/>
    </xf>
    <xf numFmtId="44" fontId="5" fillId="0" borderId="1" xfId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44" fontId="11" fillId="0" borderId="0" xfId="1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44" fontId="5" fillId="6" borderId="1" xfId="0" applyNumberFormat="1" applyFont="1" applyFill="1" applyBorder="1" applyAlignment="1">
      <alignment horizontal="right" vertical="center"/>
    </xf>
    <xf numFmtId="44" fontId="5" fillId="6" borderId="1" xfId="1" applyFont="1" applyFill="1" applyBorder="1" applyAlignment="1">
      <alignment horizontal="right" vertical="center"/>
    </xf>
    <xf numFmtId="44" fontId="5" fillId="6" borderId="1" xfId="1" applyFont="1" applyFill="1" applyBorder="1" applyAlignment="1">
      <alignment horizontal="center" vertical="center"/>
    </xf>
    <xf numFmtId="44" fontId="5" fillId="6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3">
    <cellStyle name="Excel Built-in Currency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149410</xdr:colOff>
      <xdr:row>101</xdr:row>
      <xdr:rowOff>113909</xdr:rowOff>
    </xdr:from>
    <xdr:to>
      <xdr:col>2</xdr:col>
      <xdr:colOff>1756580</xdr:colOff>
      <xdr:row>105</xdr:row>
      <xdr:rowOff>3902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6F4B8B1-E8C8-4607-A646-1F72E33E8426}"/>
            </a:ext>
          </a:extLst>
        </xdr:cNvPr>
        <xdr:cNvSpPr/>
      </xdr:nvSpPr>
      <xdr:spPr>
        <a:xfrm>
          <a:off x="600260" y="4978009"/>
          <a:ext cx="2489820" cy="62659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/>
        </a:p>
        <a:p>
          <a:pPr algn="ctr"/>
          <a:r>
            <a:rPr lang="es-MX" sz="1000" baseline="0"/>
            <a:t>Arq. Juan Mero Mero</a:t>
          </a:r>
        </a:p>
        <a:p>
          <a:pPr algn="ctr"/>
          <a:r>
            <a:rPr lang="es-MX" sz="1000" b="1" baseline="0"/>
            <a:t>Contadora Cuerpo de Bomberos de jaramijó</a:t>
          </a:r>
          <a:endParaRPr lang="es-MX" sz="1000" b="1"/>
        </a:p>
        <a:p>
          <a:pPr algn="ctr"/>
          <a:endParaRPr lang="es-MX" sz="1100"/>
        </a:p>
      </xdr:txBody>
    </xdr:sp>
    <xdr:clientData/>
  </xdr:twoCellAnchor>
  <xdr:twoCellAnchor>
    <xdr:from>
      <xdr:col>2</xdr:col>
      <xdr:colOff>1646321</xdr:colOff>
      <xdr:row>101</xdr:row>
      <xdr:rowOff>139682</xdr:rowOff>
    </xdr:from>
    <xdr:to>
      <xdr:col>4</xdr:col>
      <xdr:colOff>114760</xdr:colOff>
      <xdr:row>105</xdr:row>
      <xdr:rowOff>23032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7F31568-A250-43C5-99FC-1CC9764378B8}"/>
            </a:ext>
          </a:extLst>
        </xdr:cNvPr>
        <xdr:cNvSpPr/>
      </xdr:nvSpPr>
      <xdr:spPr>
        <a:xfrm>
          <a:off x="2979821" y="5003782"/>
          <a:ext cx="3040439" cy="6199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/>
        </a:p>
        <a:p>
          <a:pPr algn="ctr"/>
          <a:r>
            <a:rPr lang="es-MX" sz="1000"/>
            <a:t>Ing. Mariana Mera Chavarria</a:t>
          </a:r>
          <a:endParaRPr lang="es-MX" sz="1000" baseline="0"/>
        </a:p>
        <a:p>
          <a:pPr algn="ctr"/>
          <a:r>
            <a:rPr lang="es-MX" sz="1000" b="1" baseline="0"/>
            <a:t>Financiera Cuerpo de Bomberos de jaramijó</a:t>
          </a:r>
          <a:endParaRPr lang="es-MX" sz="1000" b="1"/>
        </a:p>
        <a:p>
          <a:pPr algn="ctr"/>
          <a:endParaRPr lang="es-MX" sz="1100"/>
        </a:p>
      </xdr:txBody>
    </xdr:sp>
    <xdr:clientData/>
  </xdr:twoCellAnchor>
  <xdr:twoCellAnchor>
    <xdr:from>
      <xdr:col>4</xdr:col>
      <xdr:colOff>198799</xdr:colOff>
      <xdr:row>101</xdr:row>
      <xdr:rowOff>135201</xdr:rowOff>
    </xdr:from>
    <xdr:to>
      <xdr:col>6</xdr:col>
      <xdr:colOff>887356</xdr:colOff>
      <xdr:row>105</xdr:row>
      <xdr:rowOff>18551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90EF7EB-91A8-42EB-9C13-0D7555FC333D}"/>
            </a:ext>
          </a:extLst>
        </xdr:cNvPr>
        <xdr:cNvSpPr/>
      </xdr:nvSpPr>
      <xdr:spPr>
        <a:xfrm>
          <a:off x="5904728" y="51933058"/>
          <a:ext cx="2901985" cy="1262207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/>
        </a:p>
        <a:p>
          <a:pPr algn="ctr"/>
          <a:r>
            <a:rPr lang="es-MX" sz="1000"/>
            <a:t>Cmdt.</a:t>
          </a:r>
          <a:r>
            <a:rPr lang="es-MX" sz="1000" baseline="0"/>
            <a:t> (B) </a:t>
          </a:r>
          <a:r>
            <a:rPr lang="es-MX" sz="1000"/>
            <a:t>Lic. Bayron Rodríguez Briones</a:t>
          </a:r>
          <a:endParaRPr lang="es-MX" sz="1000" baseline="0"/>
        </a:p>
        <a:p>
          <a:pPr algn="ctr"/>
          <a:r>
            <a:rPr lang="es-MX" sz="1000" b="1" baseline="0"/>
            <a:t>Jefe Cuerpo de Bomberos de jaramijó</a:t>
          </a:r>
          <a:endParaRPr lang="es-MX" sz="1000" b="1"/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251872</xdr:colOff>
      <xdr:row>102</xdr:row>
      <xdr:rowOff>143895</xdr:rowOff>
    </xdr:from>
    <xdr:to>
      <xdr:col>2</xdr:col>
      <xdr:colOff>1492113</xdr:colOff>
      <xdr:row>102</xdr:row>
      <xdr:rowOff>143895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8474716-7C83-4362-8134-897D5DA1D625}"/>
            </a:ext>
          </a:extLst>
        </xdr:cNvPr>
        <xdr:cNvCxnSpPr/>
      </xdr:nvCxnSpPr>
      <xdr:spPr>
        <a:xfrm>
          <a:off x="702722" y="5192145"/>
          <a:ext cx="21228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1838761</xdr:colOff>
      <xdr:row>102</xdr:row>
      <xdr:rowOff>147108</xdr:rowOff>
    </xdr:from>
    <xdr:to>
      <xdr:col>3</xdr:col>
      <xdr:colOff>829724</xdr:colOff>
      <xdr:row>102</xdr:row>
      <xdr:rowOff>147108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A6A369C-9D28-4FE8-A1E4-B0E7CF01754B}"/>
            </a:ext>
          </a:extLst>
        </xdr:cNvPr>
        <xdr:cNvCxnSpPr/>
      </xdr:nvCxnSpPr>
      <xdr:spPr>
        <a:xfrm>
          <a:off x="3172261" y="5195358"/>
          <a:ext cx="27311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304208</xdr:colOff>
      <xdr:row>102</xdr:row>
      <xdr:rowOff>150321</xdr:rowOff>
    </xdr:from>
    <xdr:to>
      <xdr:col>6</xdr:col>
      <xdr:colOff>580473</xdr:colOff>
      <xdr:row>102</xdr:row>
      <xdr:rowOff>150321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CA61B54-818F-4B5B-AF97-4E5179280AAF}"/>
            </a:ext>
          </a:extLst>
        </xdr:cNvPr>
        <xdr:cNvCxnSpPr/>
      </xdr:nvCxnSpPr>
      <xdr:spPr>
        <a:xfrm>
          <a:off x="6209708" y="5198571"/>
          <a:ext cx="20923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771524</xdr:colOff>
      <xdr:row>2</xdr:row>
      <xdr:rowOff>71438</xdr:rowOff>
    </xdr:from>
    <xdr:ext cx="665895" cy="691200"/>
    <xdr:pic>
      <xdr:nvPicPr>
        <xdr:cNvPr id="2" name="3 Imagen" descr="Escudo Jaramijó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43774" y="452438"/>
          <a:ext cx="665895" cy="6912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169091</xdr:colOff>
      <xdr:row>2</xdr:row>
      <xdr:rowOff>35720</xdr:rowOff>
    </xdr:from>
    <xdr:to>
      <xdr:col>2</xdr:col>
      <xdr:colOff>539</xdr:colOff>
      <xdr:row>6</xdr:row>
      <xdr:rowOff>10477</xdr:rowOff>
    </xdr:to>
    <xdr:pic>
      <xdr:nvPicPr>
        <xdr:cNvPr id="3" name="Imagen 2" descr="Bomberos de Jaramijo (@DeJaramijo) / Twitte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6" t="8419" r="8755" b="9418"/>
        <a:stretch/>
      </xdr:blipFill>
      <xdr:spPr bwMode="auto">
        <a:xfrm>
          <a:off x="451031" y="218600"/>
          <a:ext cx="688698" cy="7062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149410</xdr:colOff>
      <xdr:row>24</xdr:row>
      <xdr:rowOff>113909</xdr:rowOff>
    </xdr:from>
    <xdr:to>
      <xdr:col>2</xdr:col>
      <xdr:colOff>1756580</xdr:colOff>
      <xdr:row>28</xdr:row>
      <xdr:rowOff>3902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00260" y="4978009"/>
          <a:ext cx="2489820" cy="62659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/>
        </a:p>
        <a:p>
          <a:pPr algn="ctr"/>
          <a:r>
            <a:rPr lang="es-MX" sz="1000"/>
            <a:t>Lic. Piedad Delgado Alonso</a:t>
          </a:r>
          <a:endParaRPr lang="es-MX" sz="1000" baseline="0"/>
        </a:p>
        <a:p>
          <a:pPr algn="ctr"/>
          <a:r>
            <a:rPr lang="es-MX" sz="1000" b="1" baseline="0"/>
            <a:t>Contadora Cuerpo de Bomberos de jaramijó</a:t>
          </a:r>
          <a:endParaRPr lang="es-MX" sz="1000" b="1"/>
        </a:p>
        <a:p>
          <a:pPr algn="ctr"/>
          <a:endParaRPr lang="es-MX" sz="1100"/>
        </a:p>
      </xdr:txBody>
    </xdr:sp>
    <xdr:clientData/>
  </xdr:twoCellAnchor>
  <xdr:twoCellAnchor>
    <xdr:from>
      <xdr:col>2</xdr:col>
      <xdr:colOff>1646321</xdr:colOff>
      <xdr:row>24</xdr:row>
      <xdr:rowOff>139682</xdr:rowOff>
    </xdr:from>
    <xdr:to>
      <xdr:col>4</xdr:col>
      <xdr:colOff>114760</xdr:colOff>
      <xdr:row>28</xdr:row>
      <xdr:rowOff>23032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694071" y="32829482"/>
          <a:ext cx="2945189" cy="6453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/>
        </a:p>
        <a:p>
          <a:pPr algn="ctr"/>
          <a:r>
            <a:rPr lang="es-MX" sz="1000"/>
            <a:t>Ing. Mariana Mera Chavarria</a:t>
          </a:r>
          <a:endParaRPr lang="es-MX" sz="1000" baseline="0"/>
        </a:p>
        <a:p>
          <a:pPr algn="ctr"/>
          <a:r>
            <a:rPr lang="es-MX" sz="1000" b="1" baseline="0"/>
            <a:t>Financiera Cuerpo de Bomberos de jaramijó</a:t>
          </a:r>
          <a:endParaRPr lang="es-MX" sz="1000" b="1"/>
        </a:p>
        <a:p>
          <a:pPr algn="ctr"/>
          <a:endParaRPr lang="es-MX" sz="1100"/>
        </a:p>
      </xdr:txBody>
    </xdr:sp>
    <xdr:clientData/>
  </xdr:twoCellAnchor>
  <xdr:twoCellAnchor>
    <xdr:from>
      <xdr:col>4</xdr:col>
      <xdr:colOff>126227</xdr:colOff>
      <xdr:row>24</xdr:row>
      <xdr:rowOff>135201</xdr:rowOff>
    </xdr:from>
    <xdr:to>
      <xdr:col>6</xdr:col>
      <xdr:colOff>814784</xdr:colOff>
      <xdr:row>28</xdr:row>
      <xdr:rowOff>18551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650727" y="32825001"/>
          <a:ext cx="2803107" cy="6453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/>
        </a:p>
        <a:p>
          <a:pPr algn="ctr"/>
          <a:r>
            <a:rPr lang="es-MX" sz="1000"/>
            <a:t>Cmdt.</a:t>
          </a:r>
          <a:r>
            <a:rPr lang="es-MX" sz="1000" baseline="0"/>
            <a:t> (B) </a:t>
          </a:r>
          <a:r>
            <a:rPr lang="es-MX" sz="1000"/>
            <a:t>Lic. Bayron Rodríguez Briones</a:t>
          </a:r>
          <a:endParaRPr lang="es-MX" sz="1000" baseline="0"/>
        </a:p>
        <a:p>
          <a:pPr algn="ctr"/>
          <a:r>
            <a:rPr lang="es-MX" sz="1000" b="1" baseline="0"/>
            <a:t>Jefe Cuerpo de Bomberos de jaramijó</a:t>
          </a:r>
          <a:endParaRPr lang="es-MX" sz="1000" b="1"/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251872</xdr:colOff>
      <xdr:row>25</xdr:row>
      <xdr:rowOff>143895</xdr:rowOff>
    </xdr:from>
    <xdr:to>
      <xdr:col>2</xdr:col>
      <xdr:colOff>1492113</xdr:colOff>
      <xdr:row>25</xdr:row>
      <xdr:rowOff>143895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37622" y="33024195"/>
          <a:ext cx="20022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1838761</xdr:colOff>
      <xdr:row>25</xdr:row>
      <xdr:rowOff>147108</xdr:rowOff>
    </xdr:from>
    <xdr:to>
      <xdr:col>3</xdr:col>
      <xdr:colOff>829724</xdr:colOff>
      <xdr:row>25</xdr:row>
      <xdr:rowOff>147108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886511" y="33027408"/>
          <a:ext cx="25056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304208</xdr:colOff>
      <xdr:row>25</xdr:row>
      <xdr:rowOff>150321</xdr:rowOff>
    </xdr:from>
    <xdr:to>
      <xdr:col>6</xdr:col>
      <xdr:colOff>580473</xdr:colOff>
      <xdr:row>25</xdr:row>
      <xdr:rowOff>150321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5828708" y="33030621"/>
          <a:ext cx="23908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2</xdr:row>
      <xdr:rowOff>85725</xdr:rowOff>
    </xdr:from>
    <xdr:ext cx="618270" cy="609600"/>
    <xdr:pic>
      <xdr:nvPicPr>
        <xdr:cNvPr id="2" name="3 Imagen" descr="Escudo Jaramijó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547610" y="268605"/>
          <a:ext cx="618270" cy="6096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64316</xdr:colOff>
      <xdr:row>2</xdr:row>
      <xdr:rowOff>35721</xdr:rowOff>
    </xdr:from>
    <xdr:to>
      <xdr:col>1</xdr:col>
      <xdr:colOff>755516</xdr:colOff>
      <xdr:row>4</xdr:row>
      <xdr:rowOff>231322</xdr:rowOff>
    </xdr:to>
    <xdr:pic>
      <xdr:nvPicPr>
        <xdr:cNvPr id="3" name="Imagen 2" descr="Bomberos de Jaramijo (@DeJaramijo) / Twitter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6" t="8419" r="8755" b="9418"/>
        <a:stretch/>
      </xdr:blipFill>
      <xdr:spPr bwMode="auto">
        <a:xfrm>
          <a:off x="356416" y="99221"/>
          <a:ext cx="691200" cy="6881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22410</xdr:colOff>
      <xdr:row>110</xdr:row>
      <xdr:rowOff>132959</xdr:rowOff>
    </xdr:from>
    <xdr:to>
      <xdr:col>2</xdr:col>
      <xdr:colOff>1629580</xdr:colOff>
      <xdr:row>114</xdr:row>
      <xdr:rowOff>22952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03410" y="23343479"/>
          <a:ext cx="2544430" cy="62151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/>
        </a:p>
        <a:p>
          <a:pPr algn="ctr"/>
          <a:r>
            <a:rPr lang="es-MX" sz="1000"/>
            <a:t>Lic. Piedad Delgado Alonso</a:t>
          </a:r>
          <a:endParaRPr lang="es-MX" sz="1000" baseline="0"/>
        </a:p>
        <a:p>
          <a:pPr algn="ctr"/>
          <a:r>
            <a:rPr lang="es-MX" sz="1000" b="1" baseline="0"/>
            <a:t>Contadora Cuerpo de Bomberos de jaramijó</a:t>
          </a:r>
          <a:endParaRPr lang="es-MX" sz="1000" b="1"/>
        </a:p>
        <a:p>
          <a:pPr algn="ctr"/>
          <a:endParaRPr lang="es-MX" sz="1100"/>
        </a:p>
      </xdr:txBody>
    </xdr:sp>
    <xdr:clientData/>
  </xdr:twoCellAnchor>
  <xdr:twoCellAnchor>
    <xdr:from>
      <xdr:col>2</xdr:col>
      <xdr:colOff>1646321</xdr:colOff>
      <xdr:row>110</xdr:row>
      <xdr:rowOff>139682</xdr:rowOff>
    </xdr:from>
    <xdr:to>
      <xdr:col>4</xdr:col>
      <xdr:colOff>114760</xdr:colOff>
      <xdr:row>114</xdr:row>
      <xdr:rowOff>23032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64581" y="23350202"/>
          <a:ext cx="2697539" cy="61487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/>
        </a:p>
        <a:p>
          <a:pPr algn="ctr"/>
          <a:r>
            <a:rPr lang="es-MX" sz="1000"/>
            <a:t>Ing. Mariana Mera Chavarria</a:t>
          </a:r>
          <a:endParaRPr lang="es-MX" sz="1000" baseline="0"/>
        </a:p>
        <a:p>
          <a:pPr algn="ctr"/>
          <a:r>
            <a:rPr lang="es-MX" sz="1000" b="1" baseline="0"/>
            <a:t>Financiera Cuerpo de Bomberos de jaramijó</a:t>
          </a:r>
          <a:endParaRPr lang="es-MX" sz="1000" b="1"/>
        </a:p>
        <a:p>
          <a:pPr algn="ctr"/>
          <a:endParaRPr lang="es-MX" sz="1100"/>
        </a:p>
      </xdr:txBody>
    </xdr:sp>
    <xdr:clientData/>
  </xdr:twoCellAnchor>
  <xdr:twoCellAnchor>
    <xdr:from>
      <xdr:col>4</xdr:col>
      <xdr:colOff>126227</xdr:colOff>
      <xdr:row>110</xdr:row>
      <xdr:rowOff>135201</xdr:rowOff>
    </xdr:from>
    <xdr:to>
      <xdr:col>6</xdr:col>
      <xdr:colOff>814784</xdr:colOff>
      <xdr:row>114</xdr:row>
      <xdr:rowOff>18551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673587" y="23345721"/>
          <a:ext cx="2631657" cy="61487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/>
        </a:p>
        <a:p>
          <a:pPr algn="ctr"/>
          <a:r>
            <a:rPr lang="es-MX" sz="1000"/>
            <a:t>Cmdt.</a:t>
          </a:r>
          <a:r>
            <a:rPr lang="es-MX" sz="1000" baseline="0"/>
            <a:t> (B) </a:t>
          </a:r>
          <a:r>
            <a:rPr lang="es-MX" sz="1000"/>
            <a:t>Lic. Bayron Rodríguez Briones</a:t>
          </a:r>
          <a:endParaRPr lang="es-MX" sz="1000" baseline="0"/>
        </a:p>
        <a:p>
          <a:pPr algn="ctr"/>
          <a:r>
            <a:rPr lang="es-MX" sz="1000" b="1" baseline="0"/>
            <a:t>Jefe Cuerpo de Bomberos de jaramijó</a:t>
          </a:r>
          <a:endParaRPr lang="es-MX" sz="1000" b="1"/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251872</xdr:colOff>
      <xdr:row>111</xdr:row>
      <xdr:rowOff>143895</xdr:rowOff>
    </xdr:from>
    <xdr:to>
      <xdr:col>2</xdr:col>
      <xdr:colOff>1492113</xdr:colOff>
      <xdr:row>111</xdr:row>
      <xdr:rowOff>143895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632872" y="23537295"/>
          <a:ext cx="21775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1838761</xdr:colOff>
      <xdr:row>111</xdr:row>
      <xdr:rowOff>147108</xdr:rowOff>
    </xdr:from>
    <xdr:to>
      <xdr:col>3</xdr:col>
      <xdr:colOff>829724</xdr:colOff>
      <xdr:row>111</xdr:row>
      <xdr:rowOff>147108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3157021" y="23540508"/>
          <a:ext cx="22523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304208</xdr:colOff>
      <xdr:row>111</xdr:row>
      <xdr:rowOff>150321</xdr:rowOff>
    </xdr:from>
    <xdr:to>
      <xdr:col>6</xdr:col>
      <xdr:colOff>580473</xdr:colOff>
      <xdr:row>111</xdr:row>
      <xdr:rowOff>150321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5851568" y="23543721"/>
          <a:ext cx="22193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5"/>
  <sheetViews>
    <sheetView tabSelected="1" zoomScale="70" zoomScaleNormal="70" workbookViewId="0">
      <selection activeCell="L9" sqref="L9"/>
    </sheetView>
  </sheetViews>
  <sheetFormatPr baseColWidth="10" defaultRowHeight="14.5" x14ac:dyDescent="0.35"/>
  <cols>
    <col min="1" max="1" width="6.6328125" customWidth="1"/>
    <col min="2" max="2" width="22.36328125" customWidth="1"/>
    <col min="3" max="3" width="25.54296875" customWidth="1"/>
    <col min="4" max="4" width="27.08984375" customWidth="1"/>
    <col min="5" max="5" width="21.6328125" customWidth="1"/>
    <col min="6" max="6" width="10" customWidth="1"/>
    <col min="7" max="7" width="13.54296875" customWidth="1"/>
    <col min="8" max="8" width="7" customWidth="1"/>
    <col min="9" max="9" width="7.36328125" customWidth="1"/>
    <col min="10" max="10" width="5.08984375" customWidth="1"/>
    <col min="11" max="11" width="4.453125" customWidth="1"/>
    <col min="12" max="12" width="5.54296875" customWidth="1"/>
    <col min="13" max="13" width="22.6328125" customWidth="1"/>
  </cols>
  <sheetData>
    <row r="1" spans="2:10" ht="21.65" customHeight="1" x14ac:dyDescent="0.35"/>
    <row r="2" spans="2:10" ht="27.65" customHeight="1" x14ac:dyDescent="0.35">
      <c r="B2" s="154" t="s">
        <v>0</v>
      </c>
      <c r="C2" s="155"/>
      <c r="D2" s="155"/>
      <c r="E2" s="155"/>
      <c r="F2" s="155"/>
      <c r="G2" s="155"/>
      <c r="H2" s="155"/>
      <c r="I2" s="155"/>
      <c r="J2" s="156"/>
    </row>
    <row r="3" spans="2:10" ht="25.25" customHeight="1" x14ac:dyDescent="0.35">
      <c r="B3" s="139" t="s">
        <v>97</v>
      </c>
      <c r="C3" s="139" t="s">
        <v>96</v>
      </c>
      <c r="D3" s="139" t="s">
        <v>98</v>
      </c>
      <c r="E3" s="139" t="s">
        <v>114</v>
      </c>
      <c r="F3" s="139" t="s">
        <v>5</v>
      </c>
      <c r="G3" s="139" t="s">
        <v>1</v>
      </c>
      <c r="H3" s="139" t="s">
        <v>317</v>
      </c>
      <c r="I3" s="139"/>
      <c r="J3" s="139"/>
    </row>
    <row r="4" spans="2:10" ht="18.649999999999999" customHeight="1" x14ac:dyDescent="0.35">
      <c r="B4" s="139"/>
      <c r="C4" s="139"/>
      <c r="D4" s="139"/>
      <c r="E4" s="139"/>
      <c r="F4" s="139"/>
      <c r="G4" s="139"/>
      <c r="H4" s="105" t="s">
        <v>318</v>
      </c>
      <c r="I4" s="116" t="s">
        <v>319</v>
      </c>
      <c r="J4" s="116" t="s">
        <v>320</v>
      </c>
    </row>
    <row r="5" spans="2:10" ht="72" customHeight="1" x14ac:dyDescent="0.35">
      <c r="B5" s="132" t="s">
        <v>127</v>
      </c>
      <c r="C5" s="93" t="s">
        <v>2</v>
      </c>
      <c r="D5" s="122" t="s">
        <v>34</v>
      </c>
      <c r="E5" s="93" t="s">
        <v>45</v>
      </c>
      <c r="F5" s="94" t="s">
        <v>155</v>
      </c>
      <c r="G5" s="98">
        <v>1500</v>
      </c>
      <c r="H5" s="117"/>
      <c r="I5" s="117" t="s">
        <v>322</v>
      </c>
      <c r="J5" s="117"/>
    </row>
    <row r="6" spans="2:10" ht="41.4" customHeight="1" x14ac:dyDescent="0.35">
      <c r="B6" s="132"/>
      <c r="C6" s="130" t="s">
        <v>327</v>
      </c>
      <c r="D6" s="122" t="s">
        <v>131</v>
      </c>
      <c r="E6" s="102" t="s">
        <v>129</v>
      </c>
      <c r="F6" s="93" t="s">
        <v>156</v>
      </c>
      <c r="G6" s="98">
        <v>2500</v>
      </c>
      <c r="H6" s="125" t="s">
        <v>323</v>
      </c>
      <c r="I6" s="117"/>
      <c r="J6" s="117"/>
    </row>
    <row r="7" spans="2:10" ht="39.65" customHeight="1" x14ac:dyDescent="0.35">
      <c r="B7" s="132"/>
      <c r="C7" s="131"/>
      <c r="D7" s="122" t="s">
        <v>132</v>
      </c>
      <c r="E7" s="102" t="s">
        <v>130</v>
      </c>
      <c r="F7" s="93" t="s">
        <v>157</v>
      </c>
      <c r="G7" s="98">
        <v>3000</v>
      </c>
      <c r="H7" s="125" t="s">
        <v>323</v>
      </c>
      <c r="I7" s="117"/>
      <c r="J7" s="117"/>
    </row>
    <row r="8" spans="2:10" ht="40.75" customHeight="1" x14ac:dyDescent="0.35">
      <c r="B8" s="132"/>
      <c r="C8" s="153"/>
      <c r="D8" s="122" t="s">
        <v>7</v>
      </c>
      <c r="E8" s="93" t="s">
        <v>297</v>
      </c>
      <c r="F8" s="93" t="s">
        <v>254</v>
      </c>
      <c r="G8" s="98">
        <v>5000</v>
      </c>
      <c r="H8" s="125" t="s">
        <v>323</v>
      </c>
      <c r="I8" s="117"/>
      <c r="J8" s="117"/>
    </row>
    <row r="9" spans="2:10" ht="60.65" customHeight="1" x14ac:dyDescent="0.35">
      <c r="B9" s="132"/>
      <c r="C9" s="93" t="s">
        <v>107</v>
      </c>
      <c r="D9" s="122" t="s">
        <v>250</v>
      </c>
      <c r="E9" s="122" t="s">
        <v>47</v>
      </c>
      <c r="F9" s="123" t="s">
        <v>139</v>
      </c>
      <c r="G9" s="98">
        <v>300</v>
      </c>
      <c r="H9" s="125" t="s">
        <v>323</v>
      </c>
      <c r="I9" s="117"/>
      <c r="J9" s="117"/>
    </row>
    <row r="10" spans="2:10" ht="27" customHeight="1" x14ac:dyDescent="0.35">
      <c r="B10" s="133" t="s">
        <v>53</v>
      </c>
      <c r="C10" s="134"/>
      <c r="D10" s="134"/>
      <c r="E10" s="134"/>
      <c r="F10" s="135"/>
      <c r="G10" s="106">
        <f>SUM(G5:G9)</f>
        <v>12300</v>
      </c>
      <c r="H10" s="118"/>
      <c r="I10" s="117"/>
      <c r="J10" s="117"/>
    </row>
    <row r="11" spans="2:10" ht="23.4" customHeight="1" x14ac:dyDescent="0.35">
      <c r="B11" s="92"/>
      <c r="C11" s="92"/>
      <c r="D11" s="92"/>
      <c r="E11" s="92"/>
      <c r="F11" s="92"/>
      <c r="G11" s="92"/>
    </row>
    <row r="12" spans="2:10" ht="21" x14ac:dyDescent="0.35">
      <c r="B12" s="154" t="s">
        <v>326</v>
      </c>
      <c r="C12" s="155"/>
      <c r="D12" s="155"/>
      <c r="E12" s="155"/>
      <c r="F12" s="155"/>
      <c r="G12" s="155"/>
      <c r="H12" s="155"/>
      <c r="I12" s="155"/>
      <c r="J12" s="156"/>
    </row>
    <row r="13" spans="2:10" ht="28.75" customHeight="1" x14ac:dyDescent="0.35">
      <c r="B13" s="141" t="s">
        <v>103</v>
      </c>
      <c r="C13" s="139" t="s">
        <v>104</v>
      </c>
      <c r="D13" s="140" t="s">
        <v>105</v>
      </c>
      <c r="E13" s="141" t="s">
        <v>114</v>
      </c>
      <c r="F13" s="141" t="s">
        <v>106</v>
      </c>
      <c r="G13" s="141" t="s">
        <v>1</v>
      </c>
      <c r="H13" s="139" t="s">
        <v>317</v>
      </c>
      <c r="I13" s="139"/>
      <c r="J13" s="139"/>
    </row>
    <row r="14" spans="2:10" ht="17.399999999999999" customHeight="1" x14ac:dyDescent="0.35">
      <c r="B14" s="141"/>
      <c r="C14" s="139"/>
      <c r="D14" s="140"/>
      <c r="E14" s="141"/>
      <c r="F14" s="141"/>
      <c r="G14" s="141"/>
      <c r="H14" s="105" t="s">
        <v>318</v>
      </c>
      <c r="I14" s="116" t="s">
        <v>319</v>
      </c>
      <c r="J14" s="116" t="s">
        <v>320</v>
      </c>
    </row>
    <row r="15" spans="2:10" ht="97.25" customHeight="1" x14ac:dyDescent="0.35">
      <c r="B15" s="107" t="s">
        <v>94</v>
      </c>
      <c r="C15" s="101" t="s">
        <v>81</v>
      </c>
      <c r="D15" s="122" t="s">
        <v>137</v>
      </c>
      <c r="E15" s="93" t="s">
        <v>46</v>
      </c>
      <c r="F15" s="93" t="s">
        <v>159</v>
      </c>
      <c r="G15" s="98">
        <v>2500</v>
      </c>
      <c r="H15" s="125" t="s">
        <v>323</v>
      </c>
      <c r="I15" s="113"/>
      <c r="J15" s="113"/>
    </row>
    <row r="16" spans="2:10" ht="26" customHeight="1" x14ac:dyDescent="0.35">
      <c r="B16" s="133" t="s">
        <v>53</v>
      </c>
      <c r="C16" s="134"/>
      <c r="D16" s="134"/>
      <c r="E16" s="134"/>
      <c r="F16" s="135"/>
      <c r="G16" s="106">
        <f>SUM(G15:G15)</f>
        <v>2500</v>
      </c>
      <c r="H16" s="115"/>
      <c r="I16" s="113"/>
      <c r="J16" s="113"/>
    </row>
    <row r="17" spans="1:13" ht="20.399999999999999" customHeight="1" x14ac:dyDescent="0.35">
      <c r="B17" s="92"/>
      <c r="C17" s="92"/>
      <c r="D17" s="92"/>
      <c r="E17" s="92"/>
      <c r="F17" s="92"/>
      <c r="G17" s="92"/>
    </row>
    <row r="18" spans="1:13" ht="27" customHeight="1" x14ac:dyDescent="0.35">
      <c r="B18" s="154" t="s">
        <v>325</v>
      </c>
      <c r="C18" s="155"/>
      <c r="D18" s="155"/>
      <c r="E18" s="155"/>
      <c r="F18" s="155"/>
      <c r="G18" s="155"/>
      <c r="H18" s="155"/>
      <c r="I18" s="155"/>
      <c r="J18" s="156"/>
    </row>
    <row r="19" spans="1:13" ht="36" customHeight="1" x14ac:dyDescent="0.35">
      <c r="B19" s="149" t="s">
        <v>103</v>
      </c>
      <c r="C19" s="151" t="s">
        <v>104</v>
      </c>
      <c r="D19" s="157" t="s">
        <v>105</v>
      </c>
      <c r="E19" s="149" t="s">
        <v>114</v>
      </c>
      <c r="F19" s="149" t="s">
        <v>106</v>
      </c>
      <c r="G19" s="149" t="s">
        <v>1</v>
      </c>
      <c r="H19" s="139" t="s">
        <v>317</v>
      </c>
      <c r="I19" s="139"/>
      <c r="J19" s="139"/>
    </row>
    <row r="20" spans="1:13" ht="21" customHeight="1" x14ac:dyDescent="0.35">
      <c r="B20" s="150"/>
      <c r="C20" s="152"/>
      <c r="D20" s="158"/>
      <c r="E20" s="150"/>
      <c r="F20" s="150"/>
      <c r="G20" s="150"/>
      <c r="H20" s="105" t="s">
        <v>318</v>
      </c>
      <c r="I20" s="116" t="s">
        <v>319</v>
      </c>
      <c r="J20" s="116" t="s">
        <v>320</v>
      </c>
    </row>
    <row r="21" spans="1:13" ht="51" customHeight="1" x14ac:dyDescent="0.35">
      <c r="B21" s="130" t="s">
        <v>108</v>
      </c>
      <c r="C21" s="93" t="s">
        <v>138</v>
      </c>
      <c r="D21" s="122" t="s">
        <v>126</v>
      </c>
      <c r="E21" s="122" t="s">
        <v>47</v>
      </c>
      <c r="F21" s="122" t="s">
        <v>139</v>
      </c>
      <c r="G21" s="96">
        <v>1500</v>
      </c>
      <c r="H21" s="125" t="s">
        <v>323</v>
      </c>
      <c r="I21" s="117"/>
      <c r="J21" s="117"/>
    </row>
    <row r="22" spans="1:13" ht="63" customHeight="1" x14ac:dyDescent="0.35">
      <c r="B22" s="131"/>
      <c r="C22" s="101" t="s">
        <v>68</v>
      </c>
      <c r="D22" s="122" t="s">
        <v>160</v>
      </c>
      <c r="E22" s="122" t="s">
        <v>64</v>
      </c>
      <c r="F22" s="122" t="s">
        <v>158</v>
      </c>
      <c r="G22" s="96">
        <v>100</v>
      </c>
      <c r="H22" s="125" t="s">
        <v>323</v>
      </c>
      <c r="I22" s="117"/>
      <c r="J22" s="117"/>
    </row>
    <row r="23" spans="1:13" s="1" customFormat="1" ht="21" x14ac:dyDescent="0.5">
      <c r="A23"/>
      <c r="B23" s="133" t="s">
        <v>53</v>
      </c>
      <c r="C23" s="134"/>
      <c r="D23" s="134"/>
      <c r="E23" s="134"/>
      <c r="F23" s="135"/>
      <c r="G23" s="108">
        <f>SUM(G21:G22)</f>
        <v>1600</v>
      </c>
      <c r="H23" s="121"/>
      <c r="I23" s="117"/>
      <c r="J23" s="117"/>
      <c r="K23"/>
      <c r="L23"/>
      <c r="M23"/>
    </row>
    <row r="24" spans="1:13" ht="29.4" customHeight="1" x14ac:dyDescent="0.5">
      <c r="B24" s="119"/>
      <c r="C24" s="119"/>
      <c r="D24" s="119"/>
      <c r="E24" s="119"/>
      <c r="F24" s="119"/>
      <c r="G24" s="120"/>
      <c r="H24" s="82"/>
      <c r="K24" s="1"/>
      <c r="L24" s="1"/>
      <c r="M24" s="1"/>
    </row>
    <row r="25" spans="1:13" ht="41.4" customHeight="1" x14ac:dyDescent="0.5">
      <c r="A25" s="1"/>
      <c r="B25" s="92"/>
      <c r="C25" s="92"/>
      <c r="D25" s="92"/>
      <c r="E25" s="92"/>
      <c r="F25" s="92"/>
      <c r="G25" s="92"/>
    </row>
    <row r="26" spans="1:13" ht="31.25" customHeight="1" x14ac:dyDescent="0.35">
      <c r="B26" s="148" t="s">
        <v>136</v>
      </c>
      <c r="C26" s="148"/>
      <c r="D26" s="148"/>
      <c r="E26" s="148"/>
      <c r="F26" s="148"/>
      <c r="G26" s="148"/>
      <c r="H26" s="148"/>
      <c r="I26" s="148"/>
      <c r="J26" s="148"/>
    </row>
    <row r="27" spans="1:13" ht="26.4" customHeight="1" x14ac:dyDescent="0.35">
      <c r="B27" s="151" t="s">
        <v>103</v>
      </c>
      <c r="C27" s="151" t="s">
        <v>104</v>
      </c>
      <c r="D27" s="159" t="s">
        <v>105</v>
      </c>
      <c r="E27" s="151" t="s">
        <v>114</v>
      </c>
      <c r="F27" s="151" t="s">
        <v>106</v>
      </c>
      <c r="G27" s="151" t="s">
        <v>1</v>
      </c>
      <c r="H27" s="139" t="s">
        <v>317</v>
      </c>
      <c r="I27" s="139"/>
      <c r="J27" s="139"/>
    </row>
    <row r="28" spans="1:13" ht="20.399999999999999" customHeight="1" x14ac:dyDescent="0.35">
      <c r="B28" s="152"/>
      <c r="C28" s="152"/>
      <c r="D28" s="160"/>
      <c r="E28" s="152"/>
      <c r="F28" s="152"/>
      <c r="G28" s="152"/>
      <c r="H28" s="105" t="s">
        <v>318</v>
      </c>
      <c r="I28" s="116" t="s">
        <v>319</v>
      </c>
      <c r="J28" s="116" t="s">
        <v>320</v>
      </c>
    </row>
    <row r="29" spans="1:13" s="1" customFormat="1" ht="56.4" customHeight="1" x14ac:dyDescent="0.5">
      <c r="A29"/>
      <c r="B29" s="130" t="s">
        <v>108</v>
      </c>
      <c r="C29" s="93" t="s">
        <v>69</v>
      </c>
      <c r="D29" s="93" t="s">
        <v>35</v>
      </c>
      <c r="E29" s="93" t="s">
        <v>63</v>
      </c>
      <c r="F29" s="94" t="s">
        <v>135</v>
      </c>
      <c r="G29" s="95">
        <v>1000</v>
      </c>
      <c r="H29" s="125" t="s">
        <v>323</v>
      </c>
      <c r="I29" s="125" t="s">
        <v>322</v>
      </c>
      <c r="J29" s="117"/>
      <c r="K29"/>
      <c r="L29"/>
      <c r="M29"/>
    </row>
    <row r="30" spans="1:13" ht="36" customHeight="1" x14ac:dyDescent="0.5">
      <c r="B30" s="131"/>
      <c r="C30" s="101" t="s">
        <v>125</v>
      </c>
      <c r="D30" s="93" t="s">
        <v>124</v>
      </c>
      <c r="E30" s="93" t="s">
        <v>263</v>
      </c>
      <c r="F30" s="94" t="s">
        <v>264</v>
      </c>
      <c r="G30" s="95">
        <v>12100</v>
      </c>
      <c r="H30" s="125" t="s">
        <v>323</v>
      </c>
      <c r="I30" s="125" t="s">
        <v>322</v>
      </c>
      <c r="J30" s="125" t="s">
        <v>324</v>
      </c>
      <c r="K30" s="1"/>
      <c r="L30" s="1"/>
      <c r="M30" s="1"/>
    </row>
    <row r="31" spans="1:13" ht="27" customHeight="1" x14ac:dyDescent="0.35">
      <c r="B31" s="133" t="s">
        <v>53</v>
      </c>
      <c r="C31" s="134"/>
      <c r="D31" s="134"/>
      <c r="E31" s="134"/>
      <c r="F31" s="135"/>
      <c r="G31" s="108">
        <f>SUM(G29:G30)</f>
        <v>13100</v>
      </c>
      <c r="H31" s="121"/>
      <c r="I31" s="117"/>
      <c r="J31" s="117"/>
    </row>
    <row r="32" spans="1:13" ht="20.399999999999999" customHeight="1" x14ac:dyDescent="0.5">
      <c r="A32" s="1"/>
      <c r="B32" s="92"/>
      <c r="C32" s="92"/>
      <c r="D32" s="92"/>
      <c r="E32" s="92"/>
      <c r="F32" s="92"/>
      <c r="G32" s="92"/>
    </row>
    <row r="33" spans="2:13" ht="29.4" customHeight="1" x14ac:dyDescent="0.35">
      <c r="B33" s="154" t="s">
        <v>109</v>
      </c>
      <c r="C33" s="155"/>
      <c r="D33" s="155"/>
      <c r="E33" s="155"/>
      <c r="F33" s="155"/>
      <c r="G33" s="155"/>
      <c r="H33" s="155"/>
      <c r="I33" s="155"/>
      <c r="J33" s="156"/>
    </row>
    <row r="34" spans="2:13" ht="29.4" customHeight="1" x14ac:dyDescent="0.35">
      <c r="B34" s="141" t="s">
        <v>103</v>
      </c>
      <c r="C34" s="139" t="s">
        <v>104</v>
      </c>
      <c r="D34" s="140" t="s">
        <v>105</v>
      </c>
      <c r="E34" s="141" t="s">
        <v>114</v>
      </c>
      <c r="F34" s="141" t="s">
        <v>106</v>
      </c>
      <c r="G34" s="141" t="s">
        <v>1</v>
      </c>
      <c r="H34" s="139" t="s">
        <v>317</v>
      </c>
      <c r="I34" s="139"/>
      <c r="J34" s="139"/>
    </row>
    <row r="35" spans="2:13" ht="24.65" customHeight="1" x14ac:dyDescent="0.35">
      <c r="B35" s="141"/>
      <c r="C35" s="139"/>
      <c r="D35" s="140"/>
      <c r="E35" s="141"/>
      <c r="F35" s="141"/>
      <c r="G35" s="141"/>
      <c r="H35" s="105" t="s">
        <v>318</v>
      </c>
      <c r="I35" s="116" t="s">
        <v>319</v>
      </c>
      <c r="J35" s="116" t="s">
        <v>320</v>
      </c>
    </row>
    <row r="36" spans="2:13" ht="130.75" customHeight="1" x14ac:dyDescent="0.35">
      <c r="B36" s="146" t="s">
        <v>92</v>
      </c>
      <c r="C36" s="93" t="s">
        <v>83</v>
      </c>
      <c r="D36" s="122" t="s">
        <v>10</v>
      </c>
      <c r="E36" s="122" t="s">
        <v>56</v>
      </c>
      <c r="F36" s="94" t="s">
        <v>162</v>
      </c>
      <c r="G36" s="126">
        <v>13000</v>
      </c>
      <c r="H36" s="125" t="s">
        <v>323</v>
      </c>
      <c r="I36" s="113"/>
      <c r="J36" s="113"/>
    </row>
    <row r="37" spans="2:13" ht="67.25" customHeight="1" x14ac:dyDescent="0.35">
      <c r="B37" s="147"/>
      <c r="C37" s="101" t="s">
        <v>9</v>
      </c>
      <c r="D37" s="122" t="s">
        <v>119</v>
      </c>
      <c r="E37" s="122" t="s">
        <v>57</v>
      </c>
      <c r="F37" s="94" t="s">
        <v>163</v>
      </c>
      <c r="G37" s="127">
        <v>10000</v>
      </c>
      <c r="H37" s="125" t="s">
        <v>323</v>
      </c>
      <c r="I37" s="113"/>
      <c r="J37" s="113"/>
    </row>
    <row r="38" spans="2:13" ht="69" customHeight="1" x14ac:dyDescent="0.35">
      <c r="B38" s="147"/>
      <c r="C38" s="93" t="s">
        <v>84</v>
      </c>
      <c r="D38" s="123" t="s">
        <v>21</v>
      </c>
      <c r="E38" s="123" t="s">
        <v>43</v>
      </c>
      <c r="F38" s="94" t="s">
        <v>152</v>
      </c>
      <c r="G38" s="126">
        <v>7000</v>
      </c>
      <c r="H38" s="125" t="s">
        <v>323</v>
      </c>
      <c r="I38" s="113"/>
      <c r="J38" s="113"/>
    </row>
    <row r="39" spans="2:13" ht="48.65" customHeight="1" x14ac:dyDescent="0.35">
      <c r="B39" s="147"/>
      <c r="C39" s="132" t="s">
        <v>87</v>
      </c>
      <c r="D39" s="122" t="s">
        <v>89</v>
      </c>
      <c r="E39" s="123" t="s">
        <v>90</v>
      </c>
      <c r="F39" s="94" t="s">
        <v>164</v>
      </c>
      <c r="G39" s="126">
        <v>1000</v>
      </c>
      <c r="H39" s="125" t="s">
        <v>323</v>
      </c>
      <c r="I39" s="125" t="s">
        <v>322</v>
      </c>
      <c r="J39" s="125" t="s">
        <v>324</v>
      </c>
      <c r="M39" s="82"/>
    </row>
    <row r="40" spans="2:13" ht="48" customHeight="1" x14ac:dyDescent="0.35">
      <c r="B40" s="147"/>
      <c r="C40" s="132"/>
      <c r="D40" s="93" t="s">
        <v>17</v>
      </c>
      <c r="E40" s="93" t="s">
        <v>17</v>
      </c>
      <c r="F40" s="94" t="s">
        <v>165</v>
      </c>
      <c r="G40" s="126">
        <v>1500</v>
      </c>
      <c r="H40" s="125" t="s">
        <v>323</v>
      </c>
      <c r="I40" s="125" t="s">
        <v>322</v>
      </c>
      <c r="J40" s="117" t="s">
        <v>324</v>
      </c>
    </row>
    <row r="41" spans="2:13" ht="24.65" customHeight="1" x14ac:dyDescent="0.35">
      <c r="B41" s="147"/>
      <c r="C41" s="132" t="s">
        <v>88</v>
      </c>
      <c r="D41" s="93" t="s">
        <v>120</v>
      </c>
      <c r="E41" s="122" t="s">
        <v>11</v>
      </c>
      <c r="F41" s="123" t="s">
        <v>167</v>
      </c>
      <c r="G41" s="126">
        <v>9804</v>
      </c>
      <c r="H41" s="125" t="s">
        <v>323</v>
      </c>
      <c r="I41" s="117"/>
      <c r="J41" s="117"/>
    </row>
    <row r="42" spans="2:13" ht="40.25" customHeight="1" x14ac:dyDescent="0.35">
      <c r="B42" s="147"/>
      <c r="C42" s="132"/>
      <c r="D42" s="93" t="s">
        <v>301</v>
      </c>
      <c r="E42" s="122" t="s">
        <v>11</v>
      </c>
      <c r="F42" s="123" t="s">
        <v>167</v>
      </c>
      <c r="G42" s="126">
        <v>14040</v>
      </c>
      <c r="H42" s="125" t="s">
        <v>323</v>
      </c>
      <c r="I42" s="113"/>
      <c r="J42" s="113"/>
    </row>
    <row r="43" spans="2:13" ht="40.25" customHeight="1" x14ac:dyDescent="0.35">
      <c r="B43" s="147"/>
      <c r="C43" s="132"/>
      <c r="D43" s="93" t="s">
        <v>321</v>
      </c>
      <c r="E43" s="122" t="s">
        <v>11</v>
      </c>
      <c r="F43" s="123" t="s">
        <v>167</v>
      </c>
      <c r="G43" s="126">
        <v>7580</v>
      </c>
      <c r="H43" s="125" t="s">
        <v>323</v>
      </c>
      <c r="I43" s="113"/>
      <c r="J43" s="113"/>
    </row>
    <row r="44" spans="2:13" ht="25.75" customHeight="1" x14ac:dyDescent="0.35">
      <c r="B44" s="147"/>
      <c r="C44" s="130" t="s">
        <v>16</v>
      </c>
      <c r="D44" s="93" t="s">
        <v>11</v>
      </c>
      <c r="E44" s="93" t="s">
        <v>11</v>
      </c>
      <c r="F44" s="94" t="s">
        <v>167</v>
      </c>
      <c r="G44" s="126">
        <v>240000</v>
      </c>
      <c r="H44" s="125" t="s">
        <v>323</v>
      </c>
      <c r="I44" s="117" t="s">
        <v>322</v>
      </c>
      <c r="J44" s="117" t="s">
        <v>324</v>
      </c>
    </row>
    <row r="45" spans="2:13" ht="25.25" customHeight="1" x14ac:dyDescent="0.35">
      <c r="B45" s="147"/>
      <c r="C45" s="131"/>
      <c r="D45" s="94" t="s">
        <v>12</v>
      </c>
      <c r="E45" s="94" t="s">
        <v>12</v>
      </c>
      <c r="F45" s="94" t="s">
        <v>168</v>
      </c>
      <c r="G45" s="126">
        <v>23000</v>
      </c>
      <c r="H45" s="124"/>
      <c r="I45" s="113"/>
      <c r="J45" s="117" t="s">
        <v>324</v>
      </c>
    </row>
    <row r="46" spans="2:13" ht="54.75" customHeight="1" x14ac:dyDescent="0.35">
      <c r="B46" s="147"/>
      <c r="C46" s="131"/>
      <c r="D46" s="94" t="s">
        <v>13</v>
      </c>
      <c r="E46" s="94" t="s">
        <v>13</v>
      </c>
      <c r="F46" s="94" t="s">
        <v>169</v>
      </c>
      <c r="G46" s="99">
        <v>12000</v>
      </c>
      <c r="H46" s="125" t="s">
        <v>323</v>
      </c>
      <c r="I46" s="113"/>
      <c r="J46" s="117"/>
    </row>
    <row r="47" spans="2:13" ht="44.4" customHeight="1" x14ac:dyDescent="0.35">
      <c r="B47" s="147"/>
      <c r="C47" s="131"/>
      <c r="D47" s="93" t="s">
        <v>111</v>
      </c>
      <c r="E47" s="93" t="s">
        <v>85</v>
      </c>
      <c r="F47" s="94" t="s">
        <v>170</v>
      </c>
      <c r="G47" s="99">
        <v>5600</v>
      </c>
      <c r="H47" s="124"/>
      <c r="I47" s="117" t="s">
        <v>322</v>
      </c>
      <c r="J47" s="113"/>
    </row>
    <row r="48" spans="2:13" ht="32.4" customHeight="1" x14ac:dyDescent="0.35">
      <c r="B48" s="147"/>
      <c r="C48" s="131"/>
      <c r="D48" s="93" t="s">
        <v>22</v>
      </c>
      <c r="E48" s="93" t="s">
        <v>22</v>
      </c>
      <c r="F48" s="94" t="s">
        <v>171</v>
      </c>
      <c r="G48" s="99">
        <v>3400</v>
      </c>
      <c r="H48" s="125" t="s">
        <v>323</v>
      </c>
      <c r="I48" s="113"/>
      <c r="J48" s="113"/>
    </row>
    <row r="49" spans="2:10" ht="20" customHeight="1" x14ac:dyDescent="0.35">
      <c r="B49" s="147"/>
      <c r="C49" s="131"/>
      <c r="D49" s="94" t="s">
        <v>14</v>
      </c>
      <c r="E49" s="94" t="s">
        <v>14</v>
      </c>
      <c r="F49" s="94" t="s">
        <v>172</v>
      </c>
      <c r="G49" s="99">
        <v>30500</v>
      </c>
      <c r="H49" s="125" t="s">
        <v>323</v>
      </c>
      <c r="I49" s="117" t="s">
        <v>322</v>
      </c>
      <c r="J49" s="117" t="s">
        <v>324</v>
      </c>
    </row>
    <row r="50" spans="2:10" ht="38.25" customHeight="1" x14ac:dyDescent="0.35">
      <c r="B50" s="147"/>
      <c r="C50" s="131"/>
      <c r="D50" s="94" t="s">
        <v>15</v>
      </c>
      <c r="E50" s="94" t="s">
        <v>15</v>
      </c>
      <c r="F50" s="94" t="s">
        <v>173</v>
      </c>
      <c r="G50" s="99">
        <v>20000</v>
      </c>
      <c r="H50" s="125" t="s">
        <v>323</v>
      </c>
      <c r="I50" s="117" t="s">
        <v>322</v>
      </c>
      <c r="J50" s="117" t="s">
        <v>324</v>
      </c>
    </row>
    <row r="51" spans="2:10" ht="46.25" customHeight="1" x14ac:dyDescent="0.35">
      <c r="B51" s="147"/>
      <c r="C51" s="131"/>
      <c r="D51" s="93" t="s">
        <v>54</v>
      </c>
      <c r="E51" s="93" t="s">
        <v>86</v>
      </c>
      <c r="F51" s="94" t="s">
        <v>174</v>
      </c>
      <c r="G51" s="109">
        <v>3000</v>
      </c>
      <c r="H51" s="117"/>
      <c r="I51" s="117" t="s">
        <v>322</v>
      </c>
      <c r="J51" s="117" t="s">
        <v>324</v>
      </c>
    </row>
    <row r="52" spans="2:10" ht="32" customHeight="1" x14ac:dyDescent="0.35">
      <c r="B52" s="136" t="s">
        <v>53</v>
      </c>
      <c r="C52" s="137"/>
      <c r="D52" s="137"/>
      <c r="E52" s="137"/>
      <c r="F52" s="138"/>
      <c r="G52" s="110">
        <f>SUM(G36:G51)</f>
        <v>401424</v>
      </c>
      <c r="H52" s="115"/>
      <c r="I52" s="113"/>
      <c r="J52" s="113"/>
    </row>
    <row r="53" spans="2:10" ht="21.65" customHeight="1" x14ac:dyDescent="0.35">
      <c r="B53" s="92"/>
      <c r="C53" s="92"/>
      <c r="D53" s="92"/>
      <c r="E53" s="92"/>
      <c r="F53" s="92"/>
      <c r="G53" s="92"/>
    </row>
    <row r="54" spans="2:10" ht="33.75" customHeight="1" x14ac:dyDescent="0.35">
      <c r="B54" s="148" t="s">
        <v>112</v>
      </c>
      <c r="C54" s="148"/>
      <c r="D54" s="148"/>
      <c r="E54" s="148"/>
      <c r="F54" s="148"/>
      <c r="G54" s="148"/>
      <c r="H54" s="148"/>
      <c r="I54" s="148"/>
      <c r="J54" s="148"/>
    </row>
    <row r="55" spans="2:10" ht="25.25" customHeight="1" x14ac:dyDescent="0.35">
      <c r="B55" s="141" t="s">
        <v>103</v>
      </c>
      <c r="C55" s="139" t="s">
        <v>104</v>
      </c>
      <c r="D55" s="140" t="s">
        <v>105</v>
      </c>
      <c r="E55" s="141" t="s">
        <v>114</v>
      </c>
      <c r="F55" s="141" t="s">
        <v>106</v>
      </c>
      <c r="G55" s="141" t="s">
        <v>1</v>
      </c>
      <c r="H55" s="139" t="s">
        <v>317</v>
      </c>
      <c r="I55" s="139"/>
      <c r="J55" s="139"/>
    </row>
    <row r="56" spans="2:10" ht="22.75" customHeight="1" x14ac:dyDescent="0.35">
      <c r="B56" s="141"/>
      <c r="C56" s="139"/>
      <c r="D56" s="140"/>
      <c r="E56" s="141"/>
      <c r="F56" s="141"/>
      <c r="G56" s="141"/>
      <c r="H56" s="105" t="s">
        <v>318</v>
      </c>
      <c r="I56" s="116" t="s">
        <v>319</v>
      </c>
      <c r="J56" s="116" t="s">
        <v>320</v>
      </c>
    </row>
    <row r="57" spans="2:10" ht="47.4" customHeight="1" x14ac:dyDescent="0.35">
      <c r="B57" s="142" t="s">
        <v>93</v>
      </c>
      <c r="C57" s="132" t="s">
        <v>3</v>
      </c>
      <c r="D57" s="122" t="s">
        <v>8</v>
      </c>
      <c r="E57" s="122" t="s">
        <v>110</v>
      </c>
      <c r="F57" s="123" t="s">
        <v>141</v>
      </c>
      <c r="G57" s="98">
        <v>15000</v>
      </c>
      <c r="H57" s="117" t="s">
        <v>323</v>
      </c>
      <c r="I57" s="117" t="s">
        <v>322</v>
      </c>
      <c r="J57" s="117" t="s">
        <v>324</v>
      </c>
    </row>
    <row r="58" spans="2:10" ht="37.75" customHeight="1" x14ac:dyDescent="0.35">
      <c r="B58" s="142"/>
      <c r="C58" s="132"/>
      <c r="D58" s="122" t="s">
        <v>6</v>
      </c>
      <c r="E58" s="122" t="s">
        <v>52</v>
      </c>
      <c r="F58" s="123" t="s">
        <v>268</v>
      </c>
      <c r="G58" s="98">
        <v>7000</v>
      </c>
      <c r="H58" s="117" t="s">
        <v>323</v>
      </c>
      <c r="I58" s="113"/>
      <c r="J58" s="113"/>
    </row>
    <row r="59" spans="2:10" ht="34.75" customHeight="1" x14ac:dyDescent="0.35">
      <c r="B59" s="142"/>
      <c r="C59" s="132"/>
      <c r="D59" s="122" t="s">
        <v>100</v>
      </c>
      <c r="E59" s="122" t="s">
        <v>101</v>
      </c>
      <c r="F59" s="123" t="s">
        <v>142</v>
      </c>
      <c r="G59" s="98">
        <v>2000</v>
      </c>
      <c r="H59" s="117" t="s">
        <v>323</v>
      </c>
      <c r="I59" s="117" t="s">
        <v>322</v>
      </c>
      <c r="J59" s="117" t="s">
        <v>324</v>
      </c>
    </row>
    <row r="60" spans="2:10" ht="36" customHeight="1" x14ac:dyDescent="0.35">
      <c r="B60" s="142"/>
      <c r="C60" s="132"/>
      <c r="D60" s="122" t="s">
        <v>99</v>
      </c>
      <c r="E60" s="122" t="s">
        <v>102</v>
      </c>
      <c r="F60" s="123" t="s">
        <v>142</v>
      </c>
      <c r="G60" s="98">
        <v>7520</v>
      </c>
      <c r="H60" s="117" t="s">
        <v>323</v>
      </c>
      <c r="I60" s="117" t="s">
        <v>322</v>
      </c>
      <c r="J60" s="117" t="s">
        <v>324</v>
      </c>
    </row>
    <row r="61" spans="2:10" ht="40.25" customHeight="1" x14ac:dyDescent="0.35">
      <c r="B61" s="142"/>
      <c r="C61" s="132" t="s">
        <v>73</v>
      </c>
      <c r="D61" s="122" t="s">
        <v>18</v>
      </c>
      <c r="E61" s="122" t="s">
        <v>245</v>
      </c>
      <c r="F61" s="123" t="s">
        <v>139</v>
      </c>
      <c r="G61" s="99">
        <v>500</v>
      </c>
      <c r="H61" s="117" t="s">
        <v>323</v>
      </c>
      <c r="I61" s="113"/>
      <c r="J61" s="113"/>
    </row>
    <row r="62" spans="2:10" ht="38.4" customHeight="1" x14ac:dyDescent="0.35">
      <c r="B62" s="142"/>
      <c r="C62" s="132"/>
      <c r="D62" s="122" t="s">
        <v>115</v>
      </c>
      <c r="E62" s="122" t="s">
        <v>245</v>
      </c>
      <c r="F62" s="123" t="s">
        <v>139</v>
      </c>
      <c r="G62" s="100">
        <v>150</v>
      </c>
      <c r="H62" s="117" t="s">
        <v>323</v>
      </c>
      <c r="I62" s="113"/>
      <c r="J62" s="113"/>
    </row>
    <row r="63" spans="2:10" ht="70.75" customHeight="1" x14ac:dyDescent="0.35">
      <c r="B63" s="142"/>
      <c r="C63" s="132"/>
      <c r="D63" s="122" t="s">
        <v>123</v>
      </c>
      <c r="E63" s="122" t="s">
        <v>231</v>
      </c>
      <c r="F63" s="122" t="s">
        <v>143</v>
      </c>
      <c r="G63" s="100">
        <v>2000</v>
      </c>
      <c r="H63" s="117" t="s">
        <v>323</v>
      </c>
      <c r="I63" s="117" t="s">
        <v>322</v>
      </c>
      <c r="J63" s="117" t="s">
        <v>324</v>
      </c>
    </row>
    <row r="64" spans="2:10" ht="43.75" customHeight="1" x14ac:dyDescent="0.35">
      <c r="B64" s="142"/>
      <c r="C64" s="132"/>
      <c r="D64" s="122" t="s">
        <v>26</v>
      </c>
      <c r="E64" s="122" t="s">
        <v>38</v>
      </c>
      <c r="F64" s="122" t="s">
        <v>144</v>
      </c>
      <c r="G64" s="100">
        <v>1000</v>
      </c>
      <c r="H64" s="117" t="s">
        <v>323</v>
      </c>
      <c r="I64" s="117" t="s">
        <v>322</v>
      </c>
      <c r="J64" s="117" t="s">
        <v>324</v>
      </c>
    </row>
    <row r="65" spans="2:10" ht="49.25" customHeight="1" x14ac:dyDescent="0.35">
      <c r="B65" s="142"/>
      <c r="C65" s="132" t="s">
        <v>75</v>
      </c>
      <c r="D65" s="122" t="s">
        <v>19</v>
      </c>
      <c r="E65" s="122" t="s">
        <v>300</v>
      </c>
      <c r="F65" s="122" t="s">
        <v>299</v>
      </c>
      <c r="G65" s="100">
        <v>500</v>
      </c>
      <c r="H65" s="117" t="s">
        <v>323</v>
      </c>
      <c r="I65" s="113"/>
      <c r="J65" s="113"/>
    </row>
    <row r="66" spans="2:10" ht="70.25" customHeight="1" x14ac:dyDescent="0.35">
      <c r="B66" s="142"/>
      <c r="C66" s="132"/>
      <c r="D66" s="122" t="s">
        <v>91</v>
      </c>
      <c r="E66" s="122" t="s">
        <v>39</v>
      </c>
      <c r="F66" s="122" t="s">
        <v>145</v>
      </c>
      <c r="G66" s="100">
        <v>1000</v>
      </c>
      <c r="H66" s="117" t="s">
        <v>323</v>
      </c>
      <c r="I66" s="117"/>
      <c r="J66" s="117"/>
    </row>
    <row r="67" spans="2:10" ht="60.65" customHeight="1" x14ac:dyDescent="0.35">
      <c r="B67" s="142"/>
      <c r="C67" s="93" t="s">
        <v>118</v>
      </c>
      <c r="D67" s="122" t="s">
        <v>40</v>
      </c>
      <c r="E67" s="122" t="s">
        <v>122</v>
      </c>
      <c r="F67" s="122" t="s">
        <v>146</v>
      </c>
      <c r="G67" s="100">
        <v>140000</v>
      </c>
      <c r="H67" s="117"/>
      <c r="I67" s="117" t="s">
        <v>322</v>
      </c>
      <c r="J67" s="113"/>
    </row>
    <row r="68" spans="2:10" ht="42.65" customHeight="1" x14ac:dyDescent="0.35">
      <c r="B68" s="142"/>
      <c r="C68" s="93" t="s">
        <v>81</v>
      </c>
      <c r="D68" s="122" t="s">
        <v>49</v>
      </c>
      <c r="E68" s="122" t="s">
        <v>48</v>
      </c>
      <c r="F68" s="122" t="s">
        <v>133</v>
      </c>
      <c r="G68" s="98">
        <v>3000</v>
      </c>
      <c r="H68" s="117" t="s">
        <v>323</v>
      </c>
      <c r="I68" s="113"/>
      <c r="J68" s="113"/>
    </row>
    <row r="69" spans="2:10" ht="63" customHeight="1" x14ac:dyDescent="0.35">
      <c r="B69" s="142"/>
      <c r="C69" s="132" t="s">
        <v>117</v>
      </c>
      <c r="D69" s="122" t="s">
        <v>116</v>
      </c>
      <c r="E69" s="122" t="s">
        <v>259</v>
      </c>
      <c r="F69" s="122" t="s">
        <v>147</v>
      </c>
      <c r="G69" s="100">
        <v>7000</v>
      </c>
      <c r="H69" s="113"/>
      <c r="I69" s="117" t="s">
        <v>322</v>
      </c>
      <c r="J69" s="113"/>
    </row>
    <row r="70" spans="2:10" ht="63" customHeight="1" x14ac:dyDescent="0.35">
      <c r="B70" s="142"/>
      <c r="C70" s="132"/>
      <c r="D70" s="122" t="s">
        <v>128</v>
      </c>
      <c r="E70" s="122" t="s">
        <v>260</v>
      </c>
      <c r="F70" s="122" t="s">
        <v>148</v>
      </c>
      <c r="G70" s="100">
        <v>4000</v>
      </c>
      <c r="H70" s="117" t="s">
        <v>323</v>
      </c>
      <c r="I70" s="113"/>
      <c r="J70" s="113"/>
    </row>
    <row r="71" spans="2:10" ht="68" customHeight="1" x14ac:dyDescent="0.35">
      <c r="B71" s="142"/>
      <c r="C71" s="132"/>
      <c r="D71" s="122" t="s">
        <v>121</v>
      </c>
      <c r="E71" s="122" t="s">
        <v>260</v>
      </c>
      <c r="F71" s="122" t="s">
        <v>148</v>
      </c>
      <c r="G71" s="100">
        <v>1000</v>
      </c>
      <c r="H71" s="117" t="s">
        <v>323</v>
      </c>
      <c r="I71" s="113"/>
      <c r="J71" s="113"/>
    </row>
    <row r="72" spans="2:10" ht="48.65" customHeight="1" x14ac:dyDescent="0.35">
      <c r="B72" s="142"/>
      <c r="C72" s="93" t="s">
        <v>79</v>
      </c>
      <c r="D72" s="122" t="s">
        <v>29</v>
      </c>
      <c r="E72" s="122" t="s">
        <v>41</v>
      </c>
      <c r="F72" s="122" t="s">
        <v>149</v>
      </c>
      <c r="G72" s="100">
        <v>1500</v>
      </c>
      <c r="H72" s="117" t="s">
        <v>323</v>
      </c>
      <c r="I72" s="113"/>
      <c r="J72" s="113"/>
    </row>
    <row r="73" spans="2:10" ht="68" customHeight="1" x14ac:dyDescent="0.35">
      <c r="B73" s="142"/>
      <c r="C73" s="132" t="s">
        <v>77</v>
      </c>
      <c r="D73" s="122" t="s">
        <v>25</v>
      </c>
      <c r="E73" s="122" t="s">
        <v>218</v>
      </c>
      <c r="F73" s="122" t="s">
        <v>150</v>
      </c>
      <c r="G73" s="100">
        <v>500</v>
      </c>
      <c r="H73" s="117" t="s">
        <v>323</v>
      </c>
      <c r="I73" s="117" t="s">
        <v>322</v>
      </c>
      <c r="J73" s="113"/>
    </row>
    <row r="74" spans="2:10" ht="45" customHeight="1" x14ac:dyDescent="0.35">
      <c r="B74" s="142"/>
      <c r="C74" s="132"/>
      <c r="D74" s="122" t="s">
        <v>20</v>
      </c>
      <c r="E74" s="122" t="s">
        <v>51</v>
      </c>
      <c r="F74" s="122" t="s">
        <v>151</v>
      </c>
      <c r="G74" s="100">
        <v>500</v>
      </c>
      <c r="H74" s="117" t="s">
        <v>323</v>
      </c>
      <c r="I74" s="117" t="s">
        <v>322</v>
      </c>
      <c r="J74" s="113"/>
    </row>
    <row r="75" spans="2:10" ht="36.65" customHeight="1" x14ac:dyDescent="0.35">
      <c r="B75" s="142"/>
      <c r="C75" s="132" t="s">
        <v>276</v>
      </c>
      <c r="D75" s="122" t="s">
        <v>255</v>
      </c>
      <c r="E75" s="122" t="s">
        <v>74</v>
      </c>
      <c r="F75" s="123" t="s">
        <v>133</v>
      </c>
      <c r="G75" s="100">
        <v>300</v>
      </c>
      <c r="H75" s="117" t="s">
        <v>323</v>
      </c>
      <c r="I75" s="113"/>
      <c r="J75" s="113"/>
    </row>
    <row r="76" spans="2:10" ht="38.4" customHeight="1" x14ac:dyDescent="0.35">
      <c r="B76" s="142"/>
      <c r="C76" s="132"/>
      <c r="D76" s="122" t="s">
        <v>134</v>
      </c>
      <c r="E76" s="122" t="s">
        <v>47</v>
      </c>
      <c r="F76" s="122" t="s">
        <v>139</v>
      </c>
      <c r="G76" s="100">
        <v>300</v>
      </c>
      <c r="I76" s="113"/>
      <c r="J76" s="113"/>
    </row>
    <row r="77" spans="2:10" ht="72" customHeight="1" x14ac:dyDescent="0.35">
      <c r="B77" s="142"/>
      <c r="C77" s="93" t="s">
        <v>277</v>
      </c>
      <c r="D77" s="122" t="s">
        <v>113</v>
      </c>
      <c r="E77" s="122" t="s">
        <v>43</v>
      </c>
      <c r="F77" s="122" t="s">
        <v>152</v>
      </c>
      <c r="G77" s="100">
        <v>12000</v>
      </c>
      <c r="H77" s="117" t="s">
        <v>323</v>
      </c>
      <c r="I77" s="113"/>
      <c r="J77" s="113"/>
    </row>
    <row r="78" spans="2:10" ht="96" customHeight="1" x14ac:dyDescent="0.35">
      <c r="B78" s="142"/>
      <c r="C78" s="93" t="s">
        <v>272</v>
      </c>
      <c r="D78" s="122" t="s">
        <v>273</v>
      </c>
      <c r="E78" s="122" t="s">
        <v>274</v>
      </c>
      <c r="F78" s="122" t="s">
        <v>275</v>
      </c>
      <c r="G78" s="103">
        <v>2500</v>
      </c>
      <c r="H78" s="117" t="s">
        <v>323</v>
      </c>
      <c r="I78" s="113"/>
      <c r="J78" s="113"/>
    </row>
    <row r="79" spans="2:10" ht="39" customHeight="1" x14ac:dyDescent="0.35">
      <c r="B79" s="142"/>
      <c r="C79" s="93" t="s">
        <v>251</v>
      </c>
      <c r="D79" s="122" t="s">
        <v>30</v>
      </c>
      <c r="E79" s="122" t="s">
        <v>30</v>
      </c>
      <c r="F79" s="122" t="s">
        <v>161</v>
      </c>
      <c r="G79" s="100">
        <v>1800</v>
      </c>
      <c r="H79" s="117" t="s">
        <v>323</v>
      </c>
      <c r="I79" s="113"/>
      <c r="J79" s="113"/>
    </row>
    <row r="80" spans="2:10" ht="27" customHeight="1" x14ac:dyDescent="0.35">
      <c r="B80" s="142"/>
      <c r="C80" s="93" t="s">
        <v>252</v>
      </c>
      <c r="D80" s="122" t="s">
        <v>24</v>
      </c>
      <c r="E80" s="122" t="s">
        <v>50</v>
      </c>
      <c r="F80" s="123" t="s">
        <v>253</v>
      </c>
      <c r="G80" s="100">
        <v>2500</v>
      </c>
      <c r="H80" s="117" t="s">
        <v>323</v>
      </c>
      <c r="I80" s="113"/>
      <c r="J80" s="113"/>
    </row>
    <row r="81" spans="2:10" ht="28.75" customHeight="1" x14ac:dyDescent="0.35">
      <c r="B81" s="142"/>
      <c r="C81" s="132" t="s">
        <v>76</v>
      </c>
      <c r="D81" s="122" t="s">
        <v>31</v>
      </c>
      <c r="E81" s="122" t="s">
        <v>58</v>
      </c>
      <c r="F81" s="122" t="s">
        <v>153</v>
      </c>
      <c r="G81" s="100">
        <v>1800</v>
      </c>
      <c r="H81" s="117" t="s">
        <v>323</v>
      </c>
      <c r="I81" s="117" t="s">
        <v>322</v>
      </c>
      <c r="J81" s="117" t="s">
        <v>324</v>
      </c>
    </row>
    <row r="82" spans="2:10" ht="26" x14ac:dyDescent="0.35">
      <c r="B82" s="142"/>
      <c r="C82" s="132"/>
      <c r="D82" s="122" t="s">
        <v>32</v>
      </c>
      <c r="E82" s="122" t="s">
        <v>59</v>
      </c>
      <c r="F82" s="122" t="s">
        <v>154</v>
      </c>
      <c r="G82" s="100">
        <v>2000</v>
      </c>
      <c r="H82" s="117" t="s">
        <v>323</v>
      </c>
      <c r="I82" s="117" t="s">
        <v>322</v>
      </c>
      <c r="J82" s="117" t="s">
        <v>324</v>
      </c>
    </row>
    <row r="83" spans="2:10" ht="41" customHeight="1" x14ac:dyDescent="0.35">
      <c r="B83" s="142"/>
      <c r="C83" s="132"/>
      <c r="D83" s="122" t="s">
        <v>80</v>
      </c>
      <c r="E83" s="122" t="s">
        <v>60</v>
      </c>
      <c r="F83" s="122" t="s">
        <v>140</v>
      </c>
      <c r="G83" s="100">
        <v>400</v>
      </c>
      <c r="H83" s="117" t="s">
        <v>323</v>
      </c>
      <c r="I83" s="117" t="s">
        <v>322</v>
      </c>
      <c r="J83" s="117" t="s">
        <v>324</v>
      </c>
    </row>
    <row r="84" spans="2:10" ht="27" customHeight="1" x14ac:dyDescent="0.35">
      <c r="B84" s="142"/>
      <c r="C84" s="132"/>
      <c r="D84" s="122" t="s">
        <v>33</v>
      </c>
      <c r="E84" s="122" t="s">
        <v>60</v>
      </c>
      <c r="F84" s="122" t="s">
        <v>140</v>
      </c>
      <c r="G84" s="100">
        <v>1500</v>
      </c>
      <c r="H84" s="117" t="s">
        <v>323</v>
      </c>
      <c r="I84" s="117" t="s">
        <v>322</v>
      </c>
      <c r="J84" s="117" t="s">
        <v>324</v>
      </c>
    </row>
    <row r="85" spans="2:10" ht="62.4" customHeight="1" x14ac:dyDescent="0.35">
      <c r="B85" s="142"/>
      <c r="C85" s="93" t="s">
        <v>78</v>
      </c>
      <c r="D85" s="122" t="s">
        <v>61</v>
      </c>
      <c r="E85" s="122" t="s">
        <v>74</v>
      </c>
      <c r="F85" s="122" t="s">
        <v>133</v>
      </c>
      <c r="G85" s="100">
        <v>600</v>
      </c>
      <c r="H85" s="117" t="s">
        <v>323</v>
      </c>
      <c r="I85" s="113"/>
      <c r="J85" s="114"/>
    </row>
    <row r="86" spans="2:10" ht="30" customHeight="1" x14ac:dyDescent="0.35">
      <c r="B86" s="161" t="s">
        <v>53</v>
      </c>
      <c r="C86" s="161"/>
      <c r="D86" s="161"/>
      <c r="E86" s="161"/>
      <c r="F86" s="161"/>
      <c r="G86" s="104">
        <f>SUM(G57:G85)</f>
        <v>219870</v>
      </c>
      <c r="H86" s="115"/>
      <c r="I86" s="113"/>
      <c r="J86" s="113"/>
    </row>
    <row r="87" spans="2:10" ht="23.4" customHeight="1" x14ac:dyDescent="0.35">
      <c r="B87" s="92"/>
      <c r="C87" s="92"/>
      <c r="D87" s="92"/>
      <c r="E87" s="92"/>
      <c r="F87" s="92"/>
      <c r="G87" s="92"/>
    </row>
    <row r="88" spans="2:10" ht="25.25" customHeight="1" x14ac:dyDescent="0.35">
      <c r="B88" s="148" t="s">
        <v>23</v>
      </c>
      <c r="C88" s="148"/>
      <c r="D88" s="148"/>
      <c r="E88" s="148"/>
      <c r="F88" s="148"/>
      <c r="G88" s="148"/>
      <c r="H88" s="148"/>
      <c r="I88" s="148"/>
      <c r="J88" s="148"/>
    </row>
    <row r="89" spans="2:10" ht="24.65" customHeight="1" x14ac:dyDescent="0.35">
      <c r="B89" s="149" t="s">
        <v>103</v>
      </c>
      <c r="C89" s="151" t="s">
        <v>104</v>
      </c>
      <c r="D89" s="157" t="s">
        <v>105</v>
      </c>
      <c r="E89" s="157" t="s">
        <v>95</v>
      </c>
      <c r="F89" s="149" t="s">
        <v>106</v>
      </c>
      <c r="G89" s="149" t="s">
        <v>1</v>
      </c>
      <c r="H89" s="139" t="s">
        <v>317</v>
      </c>
      <c r="I89" s="139"/>
      <c r="J89" s="139"/>
    </row>
    <row r="90" spans="2:10" ht="18" customHeight="1" x14ac:dyDescent="0.35">
      <c r="B90" s="150"/>
      <c r="C90" s="152"/>
      <c r="D90" s="158"/>
      <c r="E90" s="158"/>
      <c r="F90" s="150"/>
      <c r="G90" s="150"/>
      <c r="H90" s="105" t="s">
        <v>318</v>
      </c>
      <c r="I90" s="116" t="s">
        <v>319</v>
      </c>
      <c r="J90" s="116" t="s">
        <v>320</v>
      </c>
    </row>
    <row r="91" spans="2:10" ht="67.25" customHeight="1" x14ac:dyDescent="0.35">
      <c r="B91" s="142" t="s">
        <v>108</v>
      </c>
      <c r="C91" s="93" t="s">
        <v>72</v>
      </c>
      <c r="D91" s="123" t="s">
        <v>67</v>
      </c>
      <c r="E91" s="123" t="s">
        <v>44</v>
      </c>
      <c r="F91" s="123" t="s">
        <v>152</v>
      </c>
      <c r="G91" s="128">
        <v>300</v>
      </c>
      <c r="H91" s="117" t="s">
        <v>323</v>
      </c>
      <c r="I91" s="113"/>
      <c r="J91" s="113"/>
    </row>
    <row r="92" spans="2:10" ht="57.65" customHeight="1" x14ac:dyDescent="0.35">
      <c r="B92" s="142"/>
      <c r="C92" s="93" t="s">
        <v>82</v>
      </c>
      <c r="D92" s="122" t="s">
        <v>126</v>
      </c>
      <c r="E92" s="122" t="s">
        <v>47</v>
      </c>
      <c r="F92" s="122" t="s">
        <v>139</v>
      </c>
      <c r="G92" s="129">
        <v>1500</v>
      </c>
      <c r="H92" s="117" t="s">
        <v>323</v>
      </c>
      <c r="I92" s="113"/>
      <c r="J92" s="113"/>
    </row>
    <row r="93" spans="2:10" ht="40.75" customHeight="1" x14ac:dyDescent="0.35">
      <c r="B93" s="142"/>
      <c r="C93" s="132" t="s">
        <v>70</v>
      </c>
      <c r="D93" s="122" t="s">
        <v>27</v>
      </c>
      <c r="E93" s="122" t="s">
        <v>38</v>
      </c>
      <c r="F93" s="122" t="s">
        <v>144</v>
      </c>
      <c r="G93" s="128">
        <v>6300</v>
      </c>
      <c r="H93" s="117" t="s">
        <v>323</v>
      </c>
      <c r="I93" s="113"/>
      <c r="J93" s="113"/>
    </row>
    <row r="94" spans="2:10" ht="45.65" customHeight="1" x14ac:dyDescent="0.35">
      <c r="B94" s="142"/>
      <c r="C94" s="132"/>
      <c r="D94" s="122" t="s">
        <v>28</v>
      </c>
      <c r="E94" s="122" t="s">
        <v>38</v>
      </c>
      <c r="F94" s="122" t="s">
        <v>144</v>
      </c>
      <c r="G94" s="128">
        <v>5000</v>
      </c>
      <c r="H94" s="117" t="s">
        <v>323</v>
      </c>
      <c r="I94" s="113"/>
      <c r="J94" s="113"/>
    </row>
    <row r="95" spans="2:10" ht="30" customHeight="1" x14ac:dyDescent="0.35">
      <c r="B95" s="142"/>
      <c r="C95" s="132" t="s">
        <v>71</v>
      </c>
      <c r="D95" s="123" t="s">
        <v>36</v>
      </c>
      <c r="E95" s="122" t="s">
        <v>65</v>
      </c>
      <c r="F95" s="123" t="s">
        <v>267</v>
      </c>
      <c r="G95" s="128">
        <v>1000</v>
      </c>
      <c r="H95" s="117" t="s">
        <v>323</v>
      </c>
      <c r="I95" s="117" t="s">
        <v>322</v>
      </c>
      <c r="J95" s="117" t="s">
        <v>324</v>
      </c>
    </row>
    <row r="96" spans="2:10" ht="57" customHeight="1" x14ac:dyDescent="0.35">
      <c r="B96" s="142"/>
      <c r="C96" s="132"/>
      <c r="D96" s="93" t="s">
        <v>175</v>
      </c>
      <c r="E96" s="93" t="s">
        <v>176</v>
      </c>
      <c r="F96" s="94" t="s">
        <v>177</v>
      </c>
      <c r="G96" s="95">
        <v>4420</v>
      </c>
      <c r="H96" s="117" t="s">
        <v>323</v>
      </c>
      <c r="I96" s="113"/>
      <c r="J96" s="113"/>
    </row>
    <row r="97" spans="2:10" ht="40.25" customHeight="1" x14ac:dyDescent="0.35">
      <c r="B97" s="142"/>
      <c r="C97" s="132"/>
      <c r="D97" s="93" t="s">
        <v>309</v>
      </c>
      <c r="E97" s="93" t="s">
        <v>310</v>
      </c>
      <c r="F97" s="94" t="s">
        <v>311</v>
      </c>
      <c r="G97" s="95">
        <v>1580</v>
      </c>
      <c r="H97" s="117" t="s">
        <v>323</v>
      </c>
      <c r="I97" s="117" t="s">
        <v>322</v>
      </c>
      <c r="J97" s="117" t="s">
        <v>324</v>
      </c>
    </row>
    <row r="98" spans="2:10" ht="41.4" customHeight="1" x14ac:dyDescent="0.35">
      <c r="B98" s="142"/>
      <c r="C98" s="132"/>
      <c r="D98" s="93" t="s">
        <v>37</v>
      </c>
      <c r="E98" s="93" t="s">
        <v>66</v>
      </c>
      <c r="F98" s="94" t="s">
        <v>149</v>
      </c>
      <c r="G98" s="95">
        <v>1000</v>
      </c>
      <c r="H98" s="117" t="s">
        <v>323</v>
      </c>
      <c r="I98" s="117" t="s">
        <v>322</v>
      </c>
      <c r="J98" s="117" t="s">
        <v>324</v>
      </c>
    </row>
    <row r="99" spans="2:10" ht="23.4" customHeight="1" x14ac:dyDescent="0.35">
      <c r="B99" s="143" t="s">
        <v>53</v>
      </c>
      <c r="C99" s="144"/>
      <c r="D99" s="144"/>
      <c r="E99" s="144"/>
      <c r="F99" s="145"/>
      <c r="G99" s="97">
        <f>SUM(G91:G98)</f>
        <v>21100</v>
      </c>
      <c r="H99" s="113"/>
      <c r="I99" s="113"/>
      <c r="J99" s="113"/>
    </row>
    <row r="100" spans="2:10" ht="27" customHeight="1" x14ac:dyDescent="0.35">
      <c r="H100" s="74"/>
    </row>
    <row r="101" spans="2:10" ht="32" customHeight="1" x14ac:dyDescent="0.35">
      <c r="B101" s="34"/>
      <c r="C101" s="35"/>
      <c r="D101" s="35"/>
      <c r="E101" s="35"/>
      <c r="F101" s="35"/>
      <c r="G101" s="35"/>
    </row>
    <row r="102" spans="2:10" ht="27.65" customHeight="1" x14ac:dyDescent="0.35">
      <c r="B102" s="34"/>
      <c r="C102" s="35"/>
      <c r="D102" s="35"/>
      <c r="E102" s="35"/>
      <c r="F102" s="35"/>
      <c r="G102" s="35"/>
    </row>
    <row r="103" spans="2:10" ht="27.65" customHeight="1" x14ac:dyDescent="0.35"/>
    <row r="104" spans="2:10" ht="27.65" customHeight="1" x14ac:dyDescent="0.35">
      <c r="B104" s="36"/>
      <c r="C104" s="36"/>
      <c r="D104" s="36"/>
      <c r="E104" s="36"/>
      <c r="F104" s="36"/>
      <c r="G104" s="37"/>
    </row>
    <row r="105" spans="2:10" ht="25.25" customHeight="1" x14ac:dyDescent="0.35">
      <c r="B105" s="36"/>
      <c r="C105" s="36"/>
      <c r="D105" s="36"/>
      <c r="E105" s="36"/>
      <c r="F105" s="36"/>
      <c r="G105" s="37"/>
    </row>
    <row r="106" spans="2:10" ht="27.65" customHeight="1" x14ac:dyDescent="0.35">
      <c r="C106" s="38"/>
      <c r="G106" s="39"/>
    </row>
    <row r="107" spans="2:10" ht="27.65" customHeight="1" x14ac:dyDescent="0.35">
      <c r="C107" s="38"/>
      <c r="G107" s="39"/>
    </row>
    <row r="108" spans="2:10" ht="41.4" customHeight="1" x14ac:dyDescent="0.35"/>
    <row r="109" spans="2:10" ht="27.65" customHeight="1" x14ac:dyDescent="0.35"/>
    <row r="110" spans="2:10" ht="27.65" customHeight="1" x14ac:dyDescent="0.35"/>
    <row r="111" spans="2:10" ht="27.65" customHeight="1" x14ac:dyDescent="0.35"/>
    <row r="112" spans="2:10" ht="27.65" customHeight="1" x14ac:dyDescent="0.35"/>
    <row r="113" ht="55.25" customHeight="1" x14ac:dyDescent="0.35"/>
    <row r="114" ht="55.25" customHeight="1" x14ac:dyDescent="0.35"/>
    <row r="115" ht="55.25" customHeight="1" x14ac:dyDescent="0.35"/>
  </sheetData>
  <mergeCells count="82">
    <mergeCell ref="G55:G56"/>
    <mergeCell ref="B88:J88"/>
    <mergeCell ref="D89:D90"/>
    <mergeCell ref="E89:E90"/>
    <mergeCell ref="F89:F90"/>
    <mergeCell ref="G89:G90"/>
    <mergeCell ref="H89:J89"/>
    <mergeCell ref="B86:F86"/>
    <mergeCell ref="C73:C74"/>
    <mergeCell ref="C69:C71"/>
    <mergeCell ref="B18:J18"/>
    <mergeCell ref="B33:J33"/>
    <mergeCell ref="B34:B35"/>
    <mergeCell ref="C34:C35"/>
    <mergeCell ref="D34:D35"/>
    <mergeCell ref="E34:E35"/>
    <mergeCell ref="F34:F35"/>
    <mergeCell ref="G34:G35"/>
    <mergeCell ref="H34:J34"/>
    <mergeCell ref="H27:J27"/>
    <mergeCell ref="B27:B28"/>
    <mergeCell ref="C27:C28"/>
    <mergeCell ref="D27:D28"/>
    <mergeCell ref="E27:E28"/>
    <mergeCell ref="F27:F28"/>
    <mergeCell ref="G27:G28"/>
    <mergeCell ref="D19:D20"/>
    <mergeCell ref="E19:E20"/>
    <mergeCell ref="F19:F20"/>
    <mergeCell ref="G19:G20"/>
    <mergeCell ref="B26:J26"/>
    <mergeCell ref="H19:J19"/>
    <mergeCell ref="B19:B20"/>
    <mergeCell ref="C19:C20"/>
    <mergeCell ref="B21:B22"/>
    <mergeCell ref="B23:F23"/>
    <mergeCell ref="H3:J3"/>
    <mergeCell ref="B2:J2"/>
    <mergeCell ref="B12:J12"/>
    <mergeCell ref="B13:B14"/>
    <mergeCell ref="C13:C14"/>
    <mergeCell ref="D13:D14"/>
    <mergeCell ref="E13:E14"/>
    <mergeCell ref="F13:F14"/>
    <mergeCell ref="G13:G14"/>
    <mergeCell ref="H13:J13"/>
    <mergeCell ref="G3:G4"/>
    <mergeCell ref="B16:F16"/>
    <mergeCell ref="B10:F10"/>
    <mergeCell ref="B3:B4"/>
    <mergeCell ref="C3:C4"/>
    <mergeCell ref="D3:D4"/>
    <mergeCell ref="E3:E4"/>
    <mergeCell ref="F3:F4"/>
    <mergeCell ref="B5:B9"/>
    <mergeCell ref="C6:C8"/>
    <mergeCell ref="B91:B98"/>
    <mergeCell ref="B99:F99"/>
    <mergeCell ref="C81:C84"/>
    <mergeCell ref="C39:C40"/>
    <mergeCell ref="C41:C43"/>
    <mergeCell ref="C44:C51"/>
    <mergeCell ref="B36:B51"/>
    <mergeCell ref="C93:C94"/>
    <mergeCell ref="C95:C98"/>
    <mergeCell ref="B57:B85"/>
    <mergeCell ref="C75:C76"/>
    <mergeCell ref="B54:J54"/>
    <mergeCell ref="B89:B90"/>
    <mergeCell ref="C89:C90"/>
    <mergeCell ref="H55:J55"/>
    <mergeCell ref="B55:B56"/>
    <mergeCell ref="B29:B30"/>
    <mergeCell ref="C61:C64"/>
    <mergeCell ref="B31:F31"/>
    <mergeCell ref="B52:F52"/>
    <mergeCell ref="C65:C66"/>
    <mergeCell ref="C57:C60"/>
    <mergeCell ref="C55:C56"/>
    <mergeCell ref="D55:D56"/>
    <mergeCell ref="E55:E56"/>
    <mergeCell ref="F55:F56"/>
  </mergeCells>
  <phoneticPr fontId="3" type="noConversion"/>
  <pageMargins left="0.7" right="0.7" top="0.75" bottom="0.75" header="0.3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1"/>
  <sheetViews>
    <sheetView topLeftCell="A15" workbookViewId="0">
      <selection activeCell="A24" sqref="A24:H30"/>
    </sheetView>
  </sheetViews>
  <sheetFormatPr baseColWidth="10" defaultRowHeight="14.5" x14ac:dyDescent="0.35"/>
  <cols>
    <col min="1" max="1" width="6.453125" customWidth="1"/>
    <col min="2" max="2" width="12.6328125" customWidth="1"/>
    <col min="3" max="3" width="54.54296875" customWidth="1"/>
    <col min="5" max="5" width="13.453125" customWidth="1"/>
    <col min="6" max="6" width="12.54296875" customWidth="1"/>
    <col min="7" max="7" width="12.90625" customWidth="1"/>
  </cols>
  <sheetData>
    <row r="2" spans="2:10" x14ac:dyDescent="0.35">
      <c r="B2" s="2"/>
    </row>
    <row r="3" spans="2:10" ht="15" x14ac:dyDescent="0.35">
      <c r="B3" s="162" t="s">
        <v>247</v>
      </c>
      <c r="C3" s="163"/>
      <c r="D3" s="163"/>
      <c r="E3" s="163"/>
      <c r="F3" s="163"/>
      <c r="G3" s="164"/>
    </row>
    <row r="4" spans="2:10" ht="15" x14ac:dyDescent="0.35">
      <c r="B4" s="165" t="s">
        <v>178</v>
      </c>
      <c r="C4" s="166"/>
      <c r="D4" s="166"/>
      <c r="E4" s="166"/>
      <c r="F4" s="166"/>
      <c r="G4" s="167"/>
    </row>
    <row r="5" spans="2:10" ht="15" x14ac:dyDescent="0.35">
      <c r="B5" s="165" t="s">
        <v>249</v>
      </c>
      <c r="C5" s="166"/>
      <c r="D5" s="166"/>
      <c r="E5" s="166"/>
      <c r="F5" s="166"/>
      <c r="G5" s="167"/>
    </row>
    <row r="6" spans="2:10" ht="15.5" x14ac:dyDescent="0.35">
      <c r="B6" s="168"/>
      <c r="C6" s="169"/>
      <c r="D6" s="169"/>
      <c r="E6" s="169"/>
      <c r="F6" s="169"/>
      <c r="G6" s="170"/>
    </row>
    <row r="7" spans="2:10" ht="15.5" x14ac:dyDescent="0.35">
      <c r="B7" s="3" t="s">
        <v>5</v>
      </c>
      <c r="C7" s="3" t="s">
        <v>4</v>
      </c>
      <c r="D7" s="3" t="s">
        <v>179</v>
      </c>
      <c r="E7" s="3" t="s">
        <v>180</v>
      </c>
      <c r="F7" s="3" t="s">
        <v>181</v>
      </c>
      <c r="G7" s="3" t="s">
        <v>166</v>
      </c>
    </row>
    <row r="8" spans="2:10" ht="15.5" x14ac:dyDescent="0.35">
      <c r="B8" s="4">
        <v>1</v>
      </c>
      <c r="C8" s="5" t="s">
        <v>182</v>
      </c>
      <c r="D8" s="6"/>
      <c r="E8" s="6"/>
      <c r="F8" s="6"/>
      <c r="G8" s="7">
        <f>F9</f>
        <v>479000</v>
      </c>
    </row>
    <row r="9" spans="2:10" ht="15.5" x14ac:dyDescent="0.35">
      <c r="B9" s="8">
        <v>13</v>
      </c>
      <c r="C9" s="9" t="s">
        <v>183</v>
      </c>
      <c r="D9" s="10"/>
      <c r="E9" s="9"/>
      <c r="F9" s="11">
        <f>E10+E14</f>
        <v>479000</v>
      </c>
      <c r="G9" s="10"/>
    </row>
    <row r="10" spans="2:10" ht="15.5" x14ac:dyDescent="0.35">
      <c r="B10" s="12">
        <v>13.01</v>
      </c>
      <c r="C10" s="13" t="s">
        <v>184</v>
      </c>
      <c r="D10" s="14"/>
      <c r="E10" s="15">
        <f>SUM(D11:D13)</f>
        <v>258000</v>
      </c>
      <c r="F10" s="13"/>
      <c r="G10" s="14"/>
    </row>
    <row r="11" spans="2:10" ht="15.5" x14ac:dyDescent="0.35">
      <c r="B11" s="16" t="s">
        <v>304</v>
      </c>
      <c r="C11" s="17" t="s">
        <v>185</v>
      </c>
      <c r="D11" s="18">
        <v>175000</v>
      </c>
      <c r="E11" s="19"/>
      <c r="F11" s="19"/>
      <c r="G11" s="19"/>
    </row>
    <row r="12" spans="2:10" ht="15.5" x14ac:dyDescent="0.35">
      <c r="B12" s="16" t="s">
        <v>305</v>
      </c>
      <c r="C12" s="17" t="s">
        <v>186</v>
      </c>
      <c r="D12" s="20">
        <v>3000</v>
      </c>
      <c r="E12" s="19"/>
      <c r="F12" s="19"/>
      <c r="G12" s="19"/>
    </row>
    <row r="13" spans="2:10" ht="15.5" x14ac:dyDescent="0.35">
      <c r="B13" s="16" t="s">
        <v>306</v>
      </c>
      <c r="C13" s="17" t="s">
        <v>187</v>
      </c>
      <c r="D13" s="20">
        <v>80000</v>
      </c>
      <c r="E13" s="19"/>
      <c r="F13" s="19"/>
      <c r="G13" s="19"/>
      <c r="J13" s="86"/>
    </row>
    <row r="14" spans="2:10" ht="15.5" x14ac:dyDescent="0.35">
      <c r="B14" s="12">
        <v>13.04</v>
      </c>
      <c r="C14" s="21" t="s">
        <v>188</v>
      </c>
      <c r="D14" s="13"/>
      <c r="E14" s="15">
        <f>D15</f>
        <v>221000</v>
      </c>
      <c r="F14" s="13"/>
      <c r="G14" s="13"/>
    </row>
    <row r="15" spans="2:10" ht="31" x14ac:dyDescent="0.35">
      <c r="B15" s="22" t="s">
        <v>303</v>
      </c>
      <c r="C15" s="23" t="s">
        <v>189</v>
      </c>
      <c r="D15" s="20">
        <v>221000</v>
      </c>
      <c r="E15" s="19"/>
      <c r="F15" s="19"/>
      <c r="G15" s="19"/>
    </row>
    <row r="16" spans="2:10" ht="15.5" x14ac:dyDescent="0.35">
      <c r="B16" s="24">
        <v>3</v>
      </c>
      <c r="C16" s="25" t="s">
        <v>190</v>
      </c>
      <c r="D16" s="6"/>
      <c r="E16" s="6"/>
      <c r="F16" s="6"/>
      <c r="G16" s="7">
        <f>F17+F20</f>
        <v>192894</v>
      </c>
    </row>
    <row r="17" spans="2:7" ht="15.5" x14ac:dyDescent="0.35">
      <c r="B17" s="26">
        <v>37</v>
      </c>
      <c r="C17" s="27" t="s">
        <v>191</v>
      </c>
      <c r="D17" s="10"/>
      <c r="E17" s="10"/>
      <c r="F17" s="11">
        <f>E18</f>
        <v>120000</v>
      </c>
      <c r="G17" s="10"/>
    </row>
    <row r="18" spans="2:7" ht="15.5" x14ac:dyDescent="0.35">
      <c r="B18" s="28">
        <v>37.01</v>
      </c>
      <c r="C18" s="29" t="s">
        <v>192</v>
      </c>
      <c r="D18" s="30"/>
      <c r="E18" s="15">
        <f>D19</f>
        <v>120000</v>
      </c>
      <c r="F18" s="14"/>
      <c r="G18" s="14"/>
    </row>
    <row r="19" spans="2:7" ht="15.5" x14ac:dyDescent="0.35">
      <c r="B19" s="16" t="s">
        <v>307</v>
      </c>
      <c r="C19" s="23" t="s">
        <v>193</v>
      </c>
      <c r="D19" s="20">
        <v>120000</v>
      </c>
      <c r="E19" s="19"/>
      <c r="F19" s="19"/>
      <c r="G19" s="19"/>
    </row>
    <row r="20" spans="2:7" ht="15.5" x14ac:dyDescent="0.35">
      <c r="B20" s="26">
        <v>38</v>
      </c>
      <c r="C20" s="27" t="s">
        <v>194</v>
      </c>
      <c r="D20" s="31"/>
      <c r="E20" s="9"/>
      <c r="F20" s="11">
        <f>E21</f>
        <v>72894</v>
      </c>
      <c r="G20" s="9"/>
    </row>
    <row r="21" spans="2:7" ht="15.5" x14ac:dyDescent="0.35">
      <c r="B21" s="28">
        <v>38.01</v>
      </c>
      <c r="C21" s="29" t="s">
        <v>195</v>
      </c>
      <c r="D21" s="32"/>
      <c r="E21" s="15">
        <f>D22</f>
        <v>72894</v>
      </c>
      <c r="F21" s="13"/>
      <c r="G21" s="13"/>
    </row>
    <row r="22" spans="2:7" ht="15.5" x14ac:dyDescent="0.35">
      <c r="B22" s="16" t="s">
        <v>308</v>
      </c>
      <c r="C22" s="23" t="s">
        <v>196</v>
      </c>
      <c r="D22" s="20">
        <v>72894</v>
      </c>
      <c r="E22" s="19"/>
      <c r="F22" s="19"/>
      <c r="G22" s="19"/>
    </row>
    <row r="23" spans="2:7" ht="15.5" x14ac:dyDescent="0.35">
      <c r="B23" s="171" t="s">
        <v>197</v>
      </c>
      <c r="C23" s="171"/>
      <c r="D23" s="171"/>
      <c r="E23" s="171"/>
      <c r="F23" s="171"/>
      <c r="G23" s="33">
        <f>SUM(G8:G22)</f>
        <v>671894</v>
      </c>
    </row>
    <row r="24" spans="2:7" x14ac:dyDescent="0.35">
      <c r="B24" s="34"/>
      <c r="C24" s="35"/>
      <c r="D24" s="35"/>
      <c r="E24" s="35"/>
      <c r="F24" s="35"/>
      <c r="G24" s="35"/>
    </row>
    <row r="25" spans="2:7" x14ac:dyDescent="0.35">
      <c r="B25" s="34"/>
      <c r="C25" s="35"/>
      <c r="D25" s="35"/>
      <c r="E25" s="35"/>
      <c r="F25" s="35"/>
      <c r="G25" s="35"/>
    </row>
    <row r="27" spans="2:7" x14ac:dyDescent="0.35">
      <c r="B27" s="36"/>
      <c r="C27" s="36"/>
      <c r="D27" s="36"/>
      <c r="E27" s="36"/>
      <c r="F27" s="36"/>
      <c r="G27" s="37"/>
    </row>
    <row r="28" spans="2:7" x14ac:dyDescent="0.35">
      <c r="B28" s="36"/>
      <c r="C28" s="36"/>
      <c r="D28" s="36"/>
      <c r="E28" s="36"/>
      <c r="F28" s="36"/>
      <c r="G28" s="37"/>
    </row>
    <row r="29" spans="2:7" x14ac:dyDescent="0.35">
      <c r="C29" s="38"/>
      <c r="G29" s="39"/>
    </row>
    <row r="30" spans="2:7" x14ac:dyDescent="0.35">
      <c r="C30" s="38"/>
      <c r="G30" s="39"/>
    </row>
    <row r="31" spans="2:7" x14ac:dyDescent="0.35">
      <c r="B31" s="40"/>
    </row>
  </sheetData>
  <mergeCells count="5">
    <mergeCell ref="B3:G3"/>
    <mergeCell ref="B4:G4"/>
    <mergeCell ref="B5:G5"/>
    <mergeCell ref="B6:G6"/>
    <mergeCell ref="B23:F2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16"/>
  <sheetViews>
    <sheetView topLeftCell="A97" zoomScale="70" zoomScaleNormal="70" workbookViewId="0">
      <selection activeCell="B108" sqref="B108:F108"/>
    </sheetView>
  </sheetViews>
  <sheetFormatPr baseColWidth="10" defaultRowHeight="14.5" x14ac:dyDescent="0.35"/>
  <cols>
    <col min="1" max="1" width="4.36328125" customWidth="1"/>
    <col min="2" max="2" width="11.453125" customWidth="1"/>
    <col min="3" max="3" width="52.6328125" customWidth="1"/>
    <col min="4" max="4" width="14.453125" customWidth="1"/>
    <col min="5" max="5" width="16.6328125" customWidth="1"/>
    <col min="6" max="6" width="15" customWidth="1"/>
    <col min="7" max="7" width="15.6328125" customWidth="1"/>
    <col min="9" max="9" width="15.36328125" customWidth="1"/>
    <col min="13" max="13" width="13.36328125" customWidth="1"/>
  </cols>
  <sheetData>
    <row r="1" spans="2:7" ht="4.5" customHeight="1" x14ac:dyDescent="0.35"/>
    <row r="2" spans="2:7" ht="4.5" customHeight="1" x14ac:dyDescent="0.35"/>
    <row r="3" spans="2:7" ht="17.5" x14ac:dyDescent="0.35">
      <c r="B3" s="175" t="s">
        <v>247</v>
      </c>
      <c r="C3" s="176"/>
      <c r="D3" s="176"/>
      <c r="E3" s="176"/>
      <c r="F3" s="176"/>
      <c r="G3" s="177"/>
    </row>
    <row r="4" spans="2:7" ht="17.5" x14ac:dyDescent="0.35">
      <c r="B4" s="178" t="s">
        <v>178</v>
      </c>
      <c r="C4" s="179"/>
      <c r="D4" s="179"/>
      <c r="E4" s="179"/>
      <c r="F4" s="179"/>
      <c r="G4" s="180"/>
    </row>
    <row r="5" spans="2:7" ht="17.5" x14ac:dyDescent="0.35">
      <c r="B5" s="178" t="s">
        <v>248</v>
      </c>
      <c r="C5" s="179"/>
      <c r="D5" s="179"/>
      <c r="E5" s="179"/>
      <c r="F5" s="179"/>
      <c r="G5" s="180"/>
    </row>
    <row r="6" spans="2:7" ht="9" customHeight="1" x14ac:dyDescent="0.35">
      <c r="B6" s="181"/>
      <c r="C6" s="182"/>
      <c r="D6" s="182"/>
      <c r="E6" s="182"/>
      <c r="F6" s="182"/>
      <c r="G6" s="183"/>
    </row>
    <row r="7" spans="2:7" ht="15" x14ac:dyDescent="0.35">
      <c r="B7" s="41" t="s">
        <v>5</v>
      </c>
      <c r="C7" s="41" t="s">
        <v>4</v>
      </c>
      <c r="D7" s="41" t="s">
        <v>179</v>
      </c>
      <c r="E7" s="41" t="s">
        <v>180</v>
      </c>
      <c r="F7" s="41" t="s">
        <v>181</v>
      </c>
      <c r="G7" s="41" t="s">
        <v>166</v>
      </c>
    </row>
    <row r="8" spans="2:7" ht="20.399999999999999" customHeight="1" x14ac:dyDescent="0.35">
      <c r="B8" s="42">
        <v>5</v>
      </c>
      <c r="C8" s="43" t="s">
        <v>198</v>
      </c>
      <c r="D8" s="44"/>
      <c r="E8" s="45"/>
      <c r="F8" s="45"/>
      <c r="G8" s="46">
        <f>SUM(F9:F84)</f>
        <v>513214</v>
      </c>
    </row>
    <row r="9" spans="2:7" ht="22.25" customHeight="1" x14ac:dyDescent="0.35">
      <c r="B9" s="47">
        <v>51</v>
      </c>
      <c r="C9" s="48" t="s">
        <v>199</v>
      </c>
      <c r="D9" s="49"/>
      <c r="E9" s="50"/>
      <c r="F9" s="51">
        <f>SUM(E10:E29)</f>
        <v>368924</v>
      </c>
      <c r="G9" s="50"/>
    </row>
    <row r="10" spans="2:7" ht="24.65" customHeight="1" x14ac:dyDescent="0.35">
      <c r="B10" s="52" t="s">
        <v>295</v>
      </c>
      <c r="C10" s="53" t="s">
        <v>200</v>
      </c>
      <c r="D10" s="54"/>
      <c r="E10" s="55">
        <f>SUM(D11:D11)</f>
        <v>271424</v>
      </c>
      <c r="F10" s="56"/>
      <c r="G10" s="56"/>
    </row>
    <row r="11" spans="2:7" ht="25.25" customHeight="1" x14ac:dyDescent="0.35">
      <c r="B11" s="57" t="s">
        <v>167</v>
      </c>
      <c r="C11" s="58" t="s">
        <v>201</v>
      </c>
      <c r="D11" s="59">
        <f>POA!G41+POA!G42+POA!G43+POA!G44</f>
        <v>271424</v>
      </c>
      <c r="E11" s="60"/>
      <c r="F11" s="60"/>
      <c r="G11" s="60"/>
    </row>
    <row r="12" spans="2:7" ht="15.5" x14ac:dyDescent="0.35">
      <c r="B12" s="57"/>
      <c r="C12" s="58"/>
      <c r="D12" s="61"/>
      <c r="E12" s="60"/>
      <c r="F12" s="60"/>
      <c r="G12" s="60"/>
    </row>
    <row r="13" spans="2:7" ht="25.25" customHeight="1" x14ac:dyDescent="0.35">
      <c r="B13" s="62" t="s">
        <v>296</v>
      </c>
      <c r="C13" s="63" t="s">
        <v>202</v>
      </c>
      <c r="D13" s="64"/>
      <c r="E13" s="55">
        <f>SUM(D14:D15)</f>
        <v>35000</v>
      </c>
      <c r="F13" s="56"/>
      <c r="G13" s="56"/>
    </row>
    <row r="14" spans="2:7" ht="27" customHeight="1" x14ac:dyDescent="0.35">
      <c r="B14" s="57" t="s">
        <v>168</v>
      </c>
      <c r="C14" s="65" t="s">
        <v>203</v>
      </c>
      <c r="D14" s="61">
        <f>POA!G45</f>
        <v>23000</v>
      </c>
      <c r="E14" s="60"/>
      <c r="F14" s="60"/>
      <c r="G14" s="60"/>
    </row>
    <row r="15" spans="2:7" ht="25.25" customHeight="1" x14ac:dyDescent="0.35">
      <c r="B15" s="57" t="s">
        <v>169</v>
      </c>
      <c r="C15" s="65" t="s">
        <v>204</v>
      </c>
      <c r="D15" s="61">
        <f>POA!G46</f>
        <v>12000</v>
      </c>
      <c r="E15" s="60"/>
      <c r="F15" s="60"/>
      <c r="G15" s="60"/>
    </row>
    <row r="16" spans="2:7" ht="15.5" x14ac:dyDescent="0.35">
      <c r="B16" s="57"/>
      <c r="C16" s="65"/>
      <c r="D16" s="61"/>
      <c r="E16" s="60"/>
      <c r="F16" s="60"/>
      <c r="G16" s="60"/>
    </row>
    <row r="17" spans="2:7" ht="27" customHeight="1" x14ac:dyDescent="0.35">
      <c r="B17" s="62" t="s">
        <v>294</v>
      </c>
      <c r="C17" s="66" t="s">
        <v>205</v>
      </c>
      <c r="D17" s="64"/>
      <c r="E17" s="55">
        <f>SUM(D18)</f>
        <v>5600</v>
      </c>
      <c r="F17" s="56"/>
      <c r="G17" s="56"/>
    </row>
    <row r="18" spans="2:7" ht="31" x14ac:dyDescent="0.35">
      <c r="B18" s="57" t="s">
        <v>269</v>
      </c>
      <c r="C18" s="58" t="s">
        <v>206</v>
      </c>
      <c r="D18" s="61">
        <f>POA!G47</f>
        <v>5600</v>
      </c>
      <c r="E18" s="60"/>
      <c r="F18" s="60"/>
      <c r="G18" s="60"/>
    </row>
    <row r="19" spans="2:7" ht="15.5" x14ac:dyDescent="0.35">
      <c r="B19" s="57"/>
      <c r="C19" s="58"/>
      <c r="D19" s="61"/>
      <c r="E19" s="60"/>
      <c r="F19" s="60"/>
      <c r="G19" s="60"/>
    </row>
    <row r="20" spans="2:7" ht="25.25" customHeight="1" x14ac:dyDescent="0.35">
      <c r="B20" s="62" t="s">
        <v>293</v>
      </c>
      <c r="C20" s="63" t="s">
        <v>207</v>
      </c>
      <c r="D20" s="67"/>
      <c r="E20" s="55">
        <f>SUM(D21:D21)</f>
        <v>3400</v>
      </c>
      <c r="F20" s="55"/>
      <c r="G20" s="55"/>
    </row>
    <row r="21" spans="2:7" ht="25.25" customHeight="1" x14ac:dyDescent="0.35">
      <c r="B21" s="57" t="s">
        <v>171</v>
      </c>
      <c r="C21" s="58" t="s">
        <v>208</v>
      </c>
      <c r="D21" s="61">
        <f>POA!G48</f>
        <v>3400</v>
      </c>
      <c r="E21" s="60"/>
      <c r="F21" s="60"/>
      <c r="G21" s="60"/>
    </row>
    <row r="22" spans="2:7" ht="15.5" x14ac:dyDescent="0.35">
      <c r="B22" s="57"/>
      <c r="C22" s="58"/>
      <c r="D22" s="61"/>
      <c r="E22" s="60"/>
      <c r="F22" s="60"/>
      <c r="G22" s="60"/>
    </row>
    <row r="23" spans="2:7" ht="30" x14ac:dyDescent="0.35">
      <c r="B23" s="52" t="s">
        <v>292</v>
      </c>
      <c r="C23" s="63" t="s">
        <v>209</v>
      </c>
      <c r="D23" s="68"/>
      <c r="E23" s="55">
        <f>SUM(D24:D25)</f>
        <v>50500</v>
      </c>
      <c r="F23" s="55"/>
      <c r="G23" s="55"/>
    </row>
    <row r="24" spans="2:7" ht="23" customHeight="1" x14ac:dyDescent="0.35">
      <c r="B24" s="69" t="s">
        <v>172</v>
      </c>
      <c r="C24" s="58" t="s">
        <v>210</v>
      </c>
      <c r="D24" s="70">
        <f>POA!G49</f>
        <v>30500</v>
      </c>
      <c r="E24" s="60"/>
      <c r="F24" s="60"/>
      <c r="G24" s="60"/>
    </row>
    <row r="25" spans="2:7" ht="25.25" customHeight="1" x14ac:dyDescent="0.35">
      <c r="B25" s="69" t="s">
        <v>173</v>
      </c>
      <c r="C25" s="58" t="s">
        <v>15</v>
      </c>
      <c r="D25" s="70">
        <f>POA!G50</f>
        <v>20000</v>
      </c>
      <c r="E25" s="60"/>
      <c r="F25" s="60"/>
      <c r="G25" s="60"/>
    </row>
    <row r="26" spans="2:7" ht="15.5" x14ac:dyDescent="0.35">
      <c r="B26" s="69"/>
      <c r="C26" s="58"/>
      <c r="D26" s="70"/>
      <c r="E26" s="60"/>
      <c r="F26" s="60"/>
      <c r="G26" s="60"/>
    </row>
    <row r="27" spans="2:7" ht="24.65" customHeight="1" x14ac:dyDescent="0.35">
      <c r="B27" s="52" t="s">
        <v>283</v>
      </c>
      <c r="C27" s="63" t="s">
        <v>211</v>
      </c>
      <c r="D27" s="68"/>
      <c r="E27" s="55">
        <f>SUM(D28:D28)</f>
        <v>3000</v>
      </c>
      <c r="F27" s="55"/>
      <c r="G27" s="55"/>
    </row>
    <row r="28" spans="2:7" ht="31" x14ac:dyDescent="0.35">
      <c r="B28" s="69" t="s">
        <v>174</v>
      </c>
      <c r="C28" s="65" t="s">
        <v>212</v>
      </c>
      <c r="D28" s="61">
        <f>POA!G51</f>
        <v>3000</v>
      </c>
      <c r="E28" s="60"/>
      <c r="F28" s="60"/>
      <c r="G28" s="60"/>
    </row>
    <row r="29" spans="2:7" ht="15.5" x14ac:dyDescent="0.35">
      <c r="B29" s="69"/>
      <c r="C29" s="65"/>
      <c r="D29" s="61"/>
      <c r="E29" s="60"/>
      <c r="F29" s="60"/>
      <c r="G29" s="60"/>
    </row>
    <row r="30" spans="2:7" ht="23.4" customHeight="1" x14ac:dyDescent="0.35">
      <c r="B30" s="71">
        <v>53</v>
      </c>
      <c r="C30" s="27" t="s">
        <v>213</v>
      </c>
      <c r="D30" s="49"/>
      <c r="E30" s="50"/>
      <c r="F30" s="51">
        <f>SUM(E31:E71)</f>
        <v>103970</v>
      </c>
      <c r="G30" s="50"/>
    </row>
    <row r="31" spans="2:7" ht="27" customHeight="1" x14ac:dyDescent="0.35">
      <c r="B31" s="62" t="s">
        <v>279</v>
      </c>
      <c r="C31" s="29" t="s">
        <v>214</v>
      </c>
      <c r="D31" s="54"/>
      <c r="E31" s="55">
        <f>SUM(D32:D34)</f>
        <v>5700</v>
      </c>
      <c r="F31" s="56"/>
      <c r="G31" s="56"/>
    </row>
    <row r="32" spans="2:7" ht="23.4" customHeight="1" x14ac:dyDescent="0.35">
      <c r="B32" s="57" t="s">
        <v>153</v>
      </c>
      <c r="C32" s="57" t="s">
        <v>215</v>
      </c>
      <c r="D32" s="70">
        <f>POA!G81</f>
        <v>1800</v>
      </c>
      <c r="E32" s="60"/>
      <c r="F32" s="60"/>
      <c r="G32" s="60"/>
    </row>
    <row r="33" spans="2:7" ht="23" customHeight="1" x14ac:dyDescent="0.35">
      <c r="B33" s="57" t="s">
        <v>154</v>
      </c>
      <c r="C33" s="57" t="s">
        <v>216</v>
      </c>
      <c r="D33" s="70">
        <f>POA!G82</f>
        <v>2000</v>
      </c>
      <c r="E33" s="60"/>
      <c r="F33" s="60"/>
      <c r="G33" s="60"/>
    </row>
    <row r="34" spans="2:7" ht="23" customHeight="1" x14ac:dyDescent="0.35">
      <c r="B34" s="57" t="s">
        <v>140</v>
      </c>
      <c r="C34" s="65" t="s">
        <v>60</v>
      </c>
      <c r="D34" s="70">
        <f>POA!G83+POA!G84</f>
        <v>1900</v>
      </c>
      <c r="E34" s="60"/>
      <c r="F34" s="60"/>
      <c r="G34" s="60"/>
    </row>
    <row r="35" spans="2:7" ht="15.5" x14ac:dyDescent="0.35">
      <c r="B35" s="57"/>
      <c r="C35" s="65"/>
      <c r="D35" s="61"/>
      <c r="E35" s="60"/>
      <c r="F35" s="60"/>
      <c r="G35" s="60"/>
    </row>
    <row r="36" spans="2:7" ht="26" customHeight="1" x14ac:dyDescent="0.35">
      <c r="B36" s="62" t="s">
        <v>278</v>
      </c>
      <c r="C36" s="29" t="s">
        <v>217</v>
      </c>
      <c r="D36" s="64"/>
      <c r="E36" s="55">
        <f>SUM(D37:D39)</f>
        <v>4000</v>
      </c>
      <c r="F36" s="56"/>
      <c r="G36" s="56"/>
    </row>
    <row r="37" spans="2:7" ht="31" x14ac:dyDescent="0.35">
      <c r="B37" s="57" t="s">
        <v>150</v>
      </c>
      <c r="C37" s="58" t="s">
        <v>218</v>
      </c>
      <c r="D37" s="61">
        <f>POA!G73</f>
        <v>500</v>
      </c>
      <c r="E37" s="60"/>
      <c r="F37" s="60"/>
      <c r="G37" s="60"/>
    </row>
    <row r="38" spans="2:7" ht="31" x14ac:dyDescent="0.35">
      <c r="B38" s="57" t="s">
        <v>145</v>
      </c>
      <c r="C38" s="58" t="s">
        <v>39</v>
      </c>
      <c r="D38" s="61">
        <f>POA!G66</f>
        <v>1000</v>
      </c>
      <c r="E38" s="60"/>
      <c r="F38" s="60"/>
      <c r="G38" s="60"/>
    </row>
    <row r="39" spans="2:7" ht="31" x14ac:dyDescent="0.35">
      <c r="B39" s="57" t="s">
        <v>275</v>
      </c>
      <c r="C39" s="58" t="s">
        <v>274</v>
      </c>
      <c r="D39" s="61">
        <f>POA!G78</f>
        <v>2500</v>
      </c>
      <c r="E39" s="60"/>
      <c r="F39" s="60"/>
      <c r="G39" s="60"/>
    </row>
    <row r="40" spans="2:7" ht="15.5" x14ac:dyDescent="0.35">
      <c r="B40" s="57"/>
      <c r="C40" s="58"/>
      <c r="D40" s="61"/>
      <c r="E40" s="60"/>
      <c r="F40" s="60"/>
      <c r="G40" s="60"/>
    </row>
    <row r="41" spans="2:7" ht="30" x14ac:dyDescent="0.35">
      <c r="B41" s="62" t="s">
        <v>280</v>
      </c>
      <c r="C41" s="29" t="s">
        <v>219</v>
      </c>
      <c r="D41" s="64"/>
      <c r="E41" s="55">
        <f>SUM(D42:D43)</f>
        <v>2500</v>
      </c>
      <c r="F41" s="56"/>
      <c r="G41" s="56"/>
    </row>
    <row r="42" spans="2:7" ht="24.65" customHeight="1" x14ac:dyDescent="0.35">
      <c r="B42" s="57" t="s">
        <v>164</v>
      </c>
      <c r="C42" s="65" t="s">
        <v>220</v>
      </c>
      <c r="D42" s="61">
        <f>POA!G39</f>
        <v>1000</v>
      </c>
      <c r="E42" s="60"/>
      <c r="F42" s="60"/>
      <c r="G42" s="60"/>
    </row>
    <row r="43" spans="2:7" ht="23.4" customHeight="1" x14ac:dyDescent="0.35">
      <c r="B43" s="57" t="s">
        <v>165</v>
      </c>
      <c r="C43" s="65" t="s">
        <v>221</v>
      </c>
      <c r="D43" s="61">
        <f>POA!G40</f>
        <v>1500</v>
      </c>
      <c r="E43" s="60"/>
      <c r="F43" s="60"/>
      <c r="G43" s="60"/>
    </row>
    <row r="44" spans="2:7" ht="15.5" x14ac:dyDescent="0.35">
      <c r="B44" s="57"/>
      <c r="C44" s="58"/>
      <c r="D44" s="61"/>
      <c r="E44" s="60"/>
      <c r="F44" s="60"/>
      <c r="G44" s="60"/>
    </row>
    <row r="45" spans="2:7" ht="30" x14ac:dyDescent="0.35">
      <c r="B45" s="62" t="s">
        <v>281</v>
      </c>
      <c r="C45" s="29" t="s">
        <v>222</v>
      </c>
      <c r="D45" s="64"/>
      <c r="E45" s="55">
        <f>SUM(D46:D47)</f>
        <v>16500</v>
      </c>
      <c r="F45" s="56"/>
      <c r="G45" s="56"/>
    </row>
    <row r="46" spans="2:7" ht="33" customHeight="1" x14ac:dyDescent="0.35">
      <c r="B46" s="57" t="s">
        <v>141</v>
      </c>
      <c r="C46" s="58" t="s">
        <v>223</v>
      </c>
      <c r="D46" s="61">
        <f>POA!G57</f>
        <v>15000</v>
      </c>
      <c r="E46" s="60"/>
      <c r="F46" s="60"/>
      <c r="G46" s="60"/>
    </row>
    <row r="47" spans="2:7" ht="23.4" customHeight="1" x14ac:dyDescent="0.35">
      <c r="B47" s="57" t="s">
        <v>155</v>
      </c>
      <c r="C47" s="58" t="s">
        <v>298</v>
      </c>
      <c r="D47" s="61">
        <f>POA!G5</f>
        <v>1500</v>
      </c>
      <c r="E47" s="60"/>
      <c r="F47" s="60"/>
      <c r="G47" s="60"/>
    </row>
    <row r="48" spans="2:7" ht="15.5" x14ac:dyDescent="0.35">
      <c r="B48" s="57"/>
      <c r="C48" s="23"/>
      <c r="D48" s="61"/>
      <c r="E48" s="60"/>
      <c r="F48" s="60"/>
      <c r="G48" s="60"/>
    </row>
    <row r="49" spans="2:8" ht="45" x14ac:dyDescent="0.35">
      <c r="B49" s="62" t="s">
        <v>282</v>
      </c>
      <c r="C49" s="29" t="s">
        <v>224</v>
      </c>
      <c r="D49" s="64"/>
      <c r="E49" s="55">
        <f>SUM(D50:D51)</f>
        <v>18000</v>
      </c>
      <c r="F49" s="56"/>
      <c r="G49" s="56"/>
    </row>
    <row r="50" spans="2:8" ht="26" customHeight="1" x14ac:dyDescent="0.35">
      <c r="B50" s="57" t="s">
        <v>148</v>
      </c>
      <c r="C50" s="23" t="s">
        <v>260</v>
      </c>
      <c r="D50" s="61">
        <f>POA!G70+POA!G71</f>
        <v>5000</v>
      </c>
      <c r="E50" s="84"/>
      <c r="F50" s="85"/>
      <c r="G50" s="85"/>
    </row>
    <row r="51" spans="2:8" ht="25.25" customHeight="1" x14ac:dyDescent="0.35">
      <c r="B51" s="57" t="s">
        <v>55</v>
      </c>
      <c r="C51" s="23" t="s">
        <v>56</v>
      </c>
      <c r="D51" s="61">
        <f>POA!G36</f>
        <v>13000</v>
      </c>
      <c r="E51" s="60"/>
      <c r="F51" s="60"/>
      <c r="G51" s="60"/>
    </row>
    <row r="52" spans="2:8" ht="15.5" x14ac:dyDescent="0.35">
      <c r="B52" s="57"/>
      <c r="C52" s="23"/>
      <c r="D52" s="61"/>
      <c r="E52" s="60"/>
      <c r="F52" s="60"/>
      <c r="G52" s="60"/>
    </row>
    <row r="53" spans="2:8" ht="28.25" customHeight="1" x14ac:dyDescent="0.35">
      <c r="B53" s="62" t="s">
        <v>284</v>
      </c>
      <c r="C53" s="29" t="s">
        <v>225</v>
      </c>
      <c r="D53" s="64"/>
      <c r="E53" s="55">
        <f>SUM(D54:D55)</f>
        <v>12800</v>
      </c>
      <c r="F53" s="56"/>
      <c r="G53" s="56"/>
    </row>
    <row r="54" spans="2:8" ht="28.25" customHeight="1" x14ac:dyDescent="0.35">
      <c r="B54" s="57" t="s">
        <v>299</v>
      </c>
      <c r="C54" s="23" t="s">
        <v>300</v>
      </c>
      <c r="D54" s="61">
        <f>POA!G65</f>
        <v>500</v>
      </c>
      <c r="E54" s="85"/>
      <c r="F54" s="85"/>
      <c r="G54" s="85"/>
    </row>
    <row r="55" spans="2:8" ht="31" x14ac:dyDescent="0.35">
      <c r="B55" s="57" t="s">
        <v>144</v>
      </c>
      <c r="C55" s="65" t="s">
        <v>38</v>
      </c>
      <c r="D55" s="72">
        <f>POA!G64+POA!G94+POA!G93</f>
        <v>12300</v>
      </c>
      <c r="E55" s="60"/>
      <c r="F55" s="60"/>
      <c r="G55" s="60"/>
    </row>
    <row r="56" spans="2:8" ht="15.5" x14ac:dyDescent="0.35">
      <c r="B56" s="57"/>
      <c r="C56" s="65"/>
      <c r="D56" s="61"/>
      <c r="E56" s="60"/>
      <c r="F56" s="60"/>
      <c r="G56" s="60"/>
    </row>
    <row r="57" spans="2:8" ht="26" customHeight="1" x14ac:dyDescent="0.35">
      <c r="B57" s="62" t="s">
        <v>285</v>
      </c>
      <c r="C57" s="29" t="s">
        <v>226</v>
      </c>
      <c r="D57" s="64"/>
      <c r="E57" s="55">
        <f>SUM(D58:D66)</f>
        <v>38820</v>
      </c>
      <c r="F57" s="56"/>
      <c r="G57" s="56"/>
    </row>
    <row r="58" spans="2:8" ht="46.5" x14ac:dyDescent="0.35">
      <c r="B58" s="57" t="s">
        <v>163</v>
      </c>
      <c r="C58" s="23" t="s">
        <v>227</v>
      </c>
      <c r="D58" s="61">
        <f>POA!G37</f>
        <v>10000</v>
      </c>
      <c r="E58" s="60"/>
      <c r="F58" s="60"/>
      <c r="G58" s="60"/>
    </row>
    <row r="59" spans="2:8" ht="25.25" customHeight="1" x14ac:dyDescent="0.35">
      <c r="B59" s="57" t="s">
        <v>142</v>
      </c>
      <c r="C59" s="23" t="s">
        <v>228</v>
      </c>
      <c r="D59" s="61">
        <f>POA!G60+POA!G59</f>
        <v>9520</v>
      </c>
      <c r="E59" s="60"/>
      <c r="F59" s="60"/>
      <c r="G59" s="60"/>
    </row>
    <row r="60" spans="2:8" ht="24.65" customHeight="1" x14ac:dyDescent="0.35">
      <c r="B60" s="57" t="s">
        <v>161</v>
      </c>
      <c r="C60" s="65" t="s">
        <v>229</v>
      </c>
      <c r="D60" s="61">
        <f>POA!G79</f>
        <v>1800</v>
      </c>
      <c r="E60" s="60"/>
      <c r="F60" s="60"/>
      <c r="G60" s="60"/>
    </row>
    <row r="61" spans="2:8" ht="23.4" customHeight="1" x14ac:dyDescent="0.35">
      <c r="B61" s="57" t="s">
        <v>253</v>
      </c>
      <c r="C61" s="73" t="s">
        <v>230</v>
      </c>
      <c r="D61" s="61">
        <f>POA!G80</f>
        <v>2500</v>
      </c>
      <c r="E61" s="60"/>
      <c r="F61" s="60"/>
      <c r="G61" s="60"/>
    </row>
    <row r="62" spans="2:8" ht="31" x14ac:dyDescent="0.35">
      <c r="B62" s="57" t="s">
        <v>143</v>
      </c>
      <c r="C62" s="58" t="s">
        <v>231</v>
      </c>
      <c r="D62" s="61">
        <f>POA!G63</f>
        <v>2000</v>
      </c>
      <c r="E62" s="60"/>
      <c r="F62" s="60"/>
      <c r="G62" s="60"/>
    </row>
    <row r="63" spans="2:8" ht="24.65" customHeight="1" x14ac:dyDescent="0.35">
      <c r="B63" s="57" t="s">
        <v>156</v>
      </c>
      <c r="C63" s="58" t="s">
        <v>129</v>
      </c>
      <c r="D63" s="61">
        <f>POA!G6</f>
        <v>2500</v>
      </c>
      <c r="E63" s="60"/>
      <c r="F63" s="60"/>
      <c r="G63" s="60"/>
    </row>
    <row r="64" spans="2:8" ht="26" customHeight="1" x14ac:dyDescent="0.35">
      <c r="B64" s="57" t="s">
        <v>151</v>
      </c>
      <c r="C64" s="58" t="s">
        <v>51</v>
      </c>
      <c r="D64" s="61">
        <f>POA!G74</f>
        <v>500</v>
      </c>
      <c r="E64" s="60"/>
      <c r="F64" s="60"/>
      <c r="G64" s="60"/>
      <c r="H64" s="74"/>
    </row>
    <row r="65" spans="2:7" ht="25.25" customHeight="1" x14ac:dyDescent="0.35">
      <c r="B65" s="57" t="s">
        <v>268</v>
      </c>
      <c r="C65" s="73" t="s">
        <v>232</v>
      </c>
      <c r="D65" s="61">
        <f>POA!G58</f>
        <v>7000</v>
      </c>
      <c r="E65" s="60"/>
      <c r="F65" s="60"/>
      <c r="G65" s="60"/>
    </row>
    <row r="66" spans="2:7" ht="27.65" customHeight="1" x14ac:dyDescent="0.35">
      <c r="B66" s="57" t="s">
        <v>157</v>
      </c>
      <c r="C66" s="73" t="s">
        <v>130</v>
      </c>
      <c r="D66" s="61">
        <f>POA!G7</f>
        <v>3000</v>
      </c>
      <c r="E66" s="60"/>
      <c r="F66" s="60"/>
      <c r="G66" s="60"/>
    </row>
    <row r="67" spans="2:7" ht="15.5" x14ac:dyDescent="0.35">
      <c r="B67" s="57"/>
      <c r="C67" s="73"/>
      <c r="D67" s="61"/>
      <c r="E67" s="60"/>
      <c r="F67" s="60"/>
      <c r="G67" s="60"/>
    </row>
    <row r="68" spans="2:7" ht="23.4" customHeight="1" x14ac:dyDescent="0.35">
      <c r="B68" s="62" t="s">
        <v>286</v>
      </c>
      <c r="C68" s="29" t="s">
        <v>233</v>
      </c>
      <c r="D68" s="64"/>
      <c r="E68" s="55">
        <f>SUM(D69:D70)</f>
        <v>5650</v>
      </c>
      <c r="F68" s="56"/>
      <c r="G68" s="56"/>
    </row>
    <row r="69" spans="2:7" ht="24.65" customHeight="1" x14ac:dyDescent="0.35">
      <c r="B69" s="57" t="s">
        <v>254</v>
      </c>
      <c r="C69" s="73" t="s">
        <v>234</v>
      </c>
      <c r="D69" s="61">
        <f>POA!G8</f>
        <v>5000</v>
      </c>
      <c r="E69" s="60"/>
      <c r="F69" s="60"/>
      <c r="G69" s="60"/>
    </row>
    <row r="70" spans="2:7" ht="24.65" customHeight="1" x14ac:dyDescent="0.35">
      <c r="B70" s="57" t="s">
        <v>139</v>
      </c>
      <c r="C70" s="73" t="s">
        <v>62</v>
      </c>
      <c r="D70" s="61">
        <f>POA!G61+POA!G62</f>
        <v>650</v>
      </c>
      <c r="E70" s="60"/>
      <c r="F70" s="60"/>
      <c r="G70" s="60"/>
    </row>
    <row r="71" spans="2:7" ht="15.5" x14ac:dyDescent="0.35">
      <c r="B71" s="57"/>
      <c r="C71" s="73"/>
      <c r="D71" s="61"/>
      <c r="E71" s="60"/>
      <c r="F71" s="60"/>
      <c r="G71" s="60"/>
    </row>
    <row r="72" spans="2:7" ht="21" customHeight="1" x14ac:dyDescent="0.35">
      <c r="B72" s="71">
        <v>56</v>
      </c>
      <c r="C72" s="88" t="s">
        <v>261</v>
      </c>
      <c r="D72" s="89"/>
      <c r="E72" s="51"/>
      <c r="F72" s="51">
        <f>E73</f>
        <v>4420</v>
      </c>
      <c r="G72" s="51"/>
    </row>
    <row r="73" spans="2:7" ht="21" customHeight="1" x14ac:dyDescent="0.35">
      <c r="B73" s="62">
        <v>56.01</v>
      </c>
      <c r="C73" s="76" t="s">
        <v>316</v>
      </c>
      <c r="D73" s="67"/>
      <c r="E73" s="55">
        <f>D74</f>
        <v>4420</v>
      </c>
      <c r="F73" s="55"/>
      <c r="G73" s="55"/>
    </row>
    <row r="74" spans="2:7" ht="31" x14ac:dyDescent="0.35">
      <c r="B74" s="57" t="s">
        <v>177</v>
      </c>
      <c r="C74" s="58" t="s">
        <v>262</v>
      </c>
      <c r="D74" s="61">
        <f>POA!G96</f>
        <v>4420</v>
      </c>
      <c r="E74" s="60"/>
      <c r="F74" s="60"/>
      <c r="G74" s="60"/>
    </row>
    <row r="75" spans="2:7" ht="15.5" x14ac:dyDescent="0.35">
      <c r="B75" s="57"/>
      <c r="C75" s="73"/>
      <c r="D75" s="61"/>
      <c r="E75" s="60"/>
      <c r="F75" s="60"/>
      <c r="G75" s="60"/>
    </row>
    <row r="76" spans="2:7" ht="21.75" customHeight="1" x14ac:dyDescent="0.35">
      <c r="B76" s="71">
        <v>57</v>
      </c>
      <c r="C76" s="27" t="s">
        <v>235</v>
      </c>
      <c r="D76" s="75"/>
      <c r="E76" s="50"/>
      <c r="F76" s="51">
        <f>SUM(E77:E80)</f>
        <v>35900</v>
      </c>
      <c r="G76" s="50"/>
    </row>
    <row r="77" spans="2:7" ht="23.4" customHeight="1" x14ac:dyDescent="0.35">
      <c r="B77" s="62" t="s">
        <v>287</v>
      </c>
      <c r="C77" s="76" t="s">
        <v>236</v>
      </c>
      <c r="D77" s="67"/>
      <c r="E77" s="55">
        <f>D78</f>
        <v>2500</v>
      </c>
      <c r="F77" s="55"/>
      <c r="G77" s="55"/>
    </row>
    <row r="78" spans="2:7" ht="31" x14ac:dyDescent="0.35">
      <c r="B78" s="57" t="s">
        <v>149</v>
      </c>
      <c r="C78" s="58" t="s">
        <v>237</v>
      </c>
      <c r="D78" s="61">
        <f>POA!G72+POA!G98</f>
        <v>2500</v>
      </c>
      <c r="E78" s="60"/>
      <c r="F78" s="60"/>
      <c r="G78" s="60"/>
    </row>
    <row r="79" spans="2:7" ht="15.5" x14ac:dyDescent="0.35">
      <c r="B79" s="57"/>
      <c r="C79" s="73"/>
      <c r="D79" s="61"/>
      <c r="E79" s="60"/>
      <c r="F79" s="60"/>
      <c r="G79" s="60"/>
    </row>
    <row r="80" spans="2:7" ht="27.65" customHeight="1" x14ac:dyDescent="0.35">
      <c r="B80" s="62" t="s">
        <v>288</v>
      </c>
      <c r="C80" s="76" t="s">
        <v>236</v>
      </c>
      <c r="D80" s="67"/>
      <c r="E80" s="55">
        <f>SUM(D81:D84)</f>
        <v>33400</v>
      </c>
      <c r="F80" s="55"/>
      <c r="G80" s="55"/>
    </row>
    <row r="81" spans="2:7" ht="23.4" customHeight="1" x14ac:dyDescent="0.35">
      <c r="B81" s="57" t="s">
        <v>152</v>
      </c>
      <c r="C81" s="23" t="s">
        <v>44</v>
      </c>
      <c r="D81" s="61">
        <f>POA!G38+POA!G77+POA!G91</f>
        <v>19300</v>
      </c>
      <c r="E81" s="60"/>
      <c r="F81" s="60"/>
      <c r="G81" s="60"/>
    </row>
    <row r="82" spans="2:7" ht="23" customHeight="1" x14ac:dyDescent="0.35">
      <c r="B82" s="57" t="s">
        <v>267</v>
      </c>
      <c r="C82" s="65" t="s">
        <v>238</v>
      </c>
      <c r="D82" s="61">
        <f>POA!G95</f>
        <v>1000</v>
      </c>
      <c r="E82" s="60"/>
      <c r="F82" s="60"/>
      <c r="G82" s="60"/>
    </row>
    <row r="83" spans="2:7" ht="31" x14ac:dyDescent="0.35">
      <c r="B83" s="57" t="s">
        <v>135</v>
      </c>
      <c r="C83" s="65" t="s">
        <v>239</v>
      </c>
      <c r="D83" s="61">
        <f>POA!G29</f>
        <v>1000</v>
      </c>
      <c r="E83" s="60"/>
      <c r="F83" s="60"/>
      <c r="G83" s="60"/>
    </row>
    <row r="84" spans="2:7" ht="27.65" customHeight="1" x14ac:dyDescent="0.35">
      <c r="B84" s="57" t="s">
        <v>264</v>
      </c>
      <c r="C84" s="65" t="s">
        <v>263</v>
      </c>
      <c r="D84" s="61">
        <f>POA!G30</f>
        <v>12100</v>
      </c>
      <c r="E84" s="60"/>
      <c r="F84" s="60"/>
      <c r="G84" s="60"/>
    </row>
    <row r="85" spans="2:7" ht="15.5" x14ac:dyDescent="0.35">
      <c r="B85" s="57"/>
      <c r="C85" s="65"/>
      <c r="D85" s="61"/>
      <c r="E85" s="60"/>
      <c r="F85" s="60"/>
      <c r="G85" s="60"/>
    </row>
    <row r="86" spans="2:7" ht="23" customHeight="1" x14ac:dyDescent="0.35">
      <c r="B86" s="77">
        <v>7</v>
      </c>
      <c r="C86" s="78" t="s">
        <v>256</v>
      </c>
      <c r="D86" s="87"/>
      <c r="E86" s="45"/>
      <c r="F86" s="45"/>
      <c r="G86" s="46">
        <f>SUM(F87:F93)</f>
        <v>147000</v>
      </c>
    </row>
    <row r="87" spans="2:7" ht="28.25" customHeight="1" x14ac:dyDescent="0.35">
      <c r="B87" s="71">
        <v>73</v>
      </c>
      <c r="C87" s="80" t="s">
        <v>265</v>
      </c>
      <c r="D87" s="75"/>
      <c r="E87" s="50"/>
      <c r="F87" s="51">
        <f>E88</f>
        <v>7000</v>
      </c>
      <c r="G87" s="50"/>
    </row>
    <row r="88" spans="2:7" ht="45" x14ac:dyDescent="0.35">
      <c r="B88" s="62" t="s">
        <v>289</v>
      </c>
      <c r="C88" s="66" t="s">
        <v>302</v>
      </c>
      <c r="D88" s="64"/>
      <c r="E88" s="56">
        <f>D89</f>
        <v>7000</v>
      </c>
      <c r="F88" s="55"/>
      <c r="G88" s="56"/>
    </row>
    <row r="89" spans="2:7" ht="23.4" customHeight="1" x14ac:dyDescent="0.35">
      <c r="B89" s="57" t="s">
        <v>147</v>
      </c>
      <c r="C89" s="65" t="s">
        <v>259</v>
      </c>
      <c r="D89" s="61">
        <f>POA!G69</f>
        <v>7000</v>
      </c>
      <c r="E89" s="60"/>
      <c r="F89" s="81"/>
      <c r="G89" s="60"/>
    </row>
    <row r="90" spans="2:7" ht="15" x14ac:dyDescent="0.35">
      <c r="D90" s="83"/>
      <c r="E90" s="81"/>
      <c r="F90" s="81"/>
      <c r="G90" s="81"/>
    </row>
    <row r="91" spans="2:7" ht="21" customHeight="1" x14ac:dyDescent="0.35">
      <c r="B91" s="71">
        <v>75</v>
      </c>
      <c r="C91" s="88" t="s">
        <v>257</v>
      </c>
      <c r="D91" s="89"/>
      <c r="E91" s="51"/>
      <c r="F91" s="51">
        <f>E92</f>
        <v>140000</v>
      </c>
      <c r="G91" s="51"/>
    </row>
    <row r="92" spans="2:7" ht="22.25" customHeight="1" x14ac:dyDescent="0.35">
      <c r="B92" s="62" t="s">
        <v>290</v>
      </c>
      <c r="C92" s="76" t="s">
        <v>266</v>
      </c>
      <c r="D92" s="67"/>
      <c r="E92" s="55">
        <f>SUM(D93:D95)</f>
        <v>140000</v>
      </c>
      <c r="F92" s="55"/>
      <c r="G92" s="55"/>
    </row>
    <row r="93" spans="2:7" ht="24.65" customHeight="1" x14ac:dyDescent="0.35">
      <c r="B93" s="57" t="s">
        <v>146</v>
      </c>
      <c r="C93" s="65" t="s">
        <v>258</v>
      </c>
      <c r="D93" s="61">
        <f>POA!G67</f>
        <v>140000</v>
      </c>
      <c r="E93" s="60"/>
      <c r="F93" s="81"/>
      <c r="G93" s="60"/>
    </row>
    <row r="94" spans="2:7" ht="15.5" x14ac:dyDescent="0.35">
      <c r="B94" s="57"/>
      <c r="C94" s="23"/>
      <c r="D94" s="61"/>
      <c r="E94" s="60"/>
      <c r="F94" s="81"/>
      <c r="G94" s="60"/>
    </row>
    <row r="95" spans="2:7" ht="18.75" customHeight="1" x14ac:dyDescent="0.35">
      <c r="B95" s="77">
        <v>8</v>
      </c>
      <c r="C95" s="78" t="s">
        <v>240</v>
      </c>
      <c r="D95" s="79"/>
      <c r="E95" s="46"/>
      <c r="F95" s="46"/>
      <c r="G95" s="46">
        <f>SUM(F96:F101)</f>
        <v>10100</v>
      </c>
    </row>
    <row r="96" spans="2:7" ht="30" x14ac:dyDescent="0.35">
      <c r="B96" s="71">
        <v>84</v>
      </c>
      <c r="C96" s="80" t="s">
        <v>241</v>
      </c>
      <c r="D96" s="75"/>
      <c r="E96" s="50"/>
      <c r="F96" s="51">
        <f>E97</f>
        <v>10100</v>
      </c>
      <c r="G96" s="50"/>
    </row>
    <row r="97" spans="2:13" ht="22.5" customHeight="1" x14ac:dyDescent="0.35">
      <c r="B97" s="62" t="s">
        <v>291</v>
      </c>
      <c r="C97" s="66" t="s">
        <v>242</v>
      </c>
      <c r="D97" s="67"/>
      <c r="E97" s="55">
        <f>SUM(D98:D101)</f>
        <v>10100</v>
      </c>
      <c r="F97" s="55"/>
      <c r="G97" s="55"/>
    </row>
    <row r="98" spans="2:13" ht="26" customHeight="1" x14ac:dyDescent="0.35">
      <c r="B98" s="57" t="s">
        <v>270</v>
      </c>
      <c r="C98" s="65" t="s">
        <v>243</v>
      </c>
      <c r="D98" s="61">
        <f>POA!G22</f>
        <v>100</v>
      </c>
      <c r="E98" s="60"/>
      <c r="F98" s="81"/>
      <c r="G98" s="60"/>
    </row>
    <row r="99" spans="2:13" ht="25.25" customHeight="1" x14ac:dyDescent="0.35">
      <c r="B99" s="57" t="s">
        <v>133</v>
      </c>
      <c r="C99" s="65" t="s">
        <v>42</v>
      </c>
      <c r="D99" s="61">
        <f>POA!G75+POA!G85+POA!G68</f>
        <v>3900</v>
      </c>
      <c r="E99" s="60"/>
      <c r="F99" s="81"/>
      <c r="G99" s="60"/>
    </row>
    <row r="100" spans="2:13" ht="25.25" customHeight="1" x14ac:dyDescent="0.35">
      <c r="B100" s="57" t="s">
        <v>159</v>
      </c>
      <c r="C100" s="65" t="s">
        <v>244</v>
      </c>
      <c r="D100" s="61">
        <f>POA!G15</f>
        <v>2500</v>
      </c>
      <c r="E100" s="60"/>
      <c r="F100" s="81"/>
      <c r="G100" s="60"/>
    </row>
    <row r="101" spans="2:13" ht="26" customHeight="1" x14ac:dyDescent="0.35">
      <c r="B101" s="57" t="s">
        <v>271</v>
      </c>
      <c r="C101" s="65" t="s">
        <v>245</v>
      </c>
      <c r="D101" s="61">
        <f>POA!G9+POA!G21+POA!G76+POA!G92</f>
        <v>3600</v>
      </c>
      <c r="E101" s="60"/>
      <c r="F101" s="81"/>
      <c r="G101" s="60"/>
    </row>
    <row r="102" spans="2:13" ht="18.75" customHeight="1" x14ac:dyDescent="0.35">
      <c r="B102" s="57"/>
      <c r="C102" s="65"/>
      <c r="D102" s="61"/>
      <c r="E102" s="60"/>
      <c r="F102" s="81"/>
      <c r="G102" s="60"/>
    </row>
    <row r="103" spans="2:13" ht="18.75" customHeight="1" x14ac:dyDescent="0.35">
      <c r="B103" s="77">
        <v>9</v>
      </c>
      <c r="C103" s="78" t="s">
        <v>315</v>
      </c>
      <c r="D103" s="79"/>
      <c r="E103" s="46"/>
      <c r="F103" s="46"/>
      <c r="G103" s="46">
        <f>F104</f>
        <v>1580</v>
      </c>
    </row>
    <row r="104" spans="2:13" ht="26" customHeight="1" x14ac:dyDescent="0.35">
      <c r="B104" s="71">
        <v>97</v>
      </c>
      <c r="C104" s="80" t="s">
        <v>312</v>
      </c>
      <c r="D104" s="89"/>
      <c r="E104" s="51"/>
      <c r="F104" s="51">
        <f>E105</f>
        <v>1580</v>
      </c>
      <c r="G104" s="51"/>
    </row>
    <row r="105" spans="2:13" ht="26" customHeight="1" x14ac:dyDescent="0.35">
      <c r="B105" s="90">
        <v>97.01</v>
      </c>
      <c r="C105" s="91" t="s">
        <v>313</v>
      </c>
      <c r="D105" s="64"/>
      <c r="E105" s="56">
        <f>D106</f>
        <v>1580</v>
      </c>
      <c r="F105" s="55"/>
      <c r="G105" s="56"/>
    </row>
    <row r="106" spans="2:13" ht="26" customHeight="1" x14ac:dyDescent="0.35">
      <c r="B106" s="57" t="s">
        <v>311</v>
      </c>
      <c r="C106" s="65" t="s">
        <v>314</v>
      </c>
      <c r="D106" s="61">
        <f>POA!G97</f>
        <v>1580</v>
      </c>
      <c r="E106" s="60"/>
      <c r="F106" s="81"/>
      <c r="G106" s="60"/>
    </row>
    <row r="107" spans="2:13" ht="15.5" x14ac:dyDescent="0.35">
      <c r="B107" s="57"/>
      <c r="C107" s="23"/>
      <c r="D107" s="61"/>
      <c r="E107" s="60"/>
      <c r="F107" s="81"/>
      <c r="G107" s="60"/>
    </row>
    <row r="108" spans="2:13" ht="21.75" customHeight="1" x14ac:dyDescent="0.35">
      <c r="B108" s="172" t="s">
        <v>246</v>
      </c>
      <c r="C108" s="173"/>
      <c r="D108" s="173"/>
      <c r="E108" s="173"/>
      <c r="F108" s="174"/>
      <c r="G108" s="81">
        <f>SUM(G8:G107)</f>
        <v>671894</v>
      </c>
      <c r="I108" s="74"/>
      <c r="J108" s="82"/>
      <c r="M108" s="74"/>
    </row>
    <row r="109" spans="2:13" ht="21.75" customHeight="1" x14ac:dyDescent="0.35">
      <c r="B109" s="111"/>
      <c r="C109" s="111"/>
      <c r="D109" s="111"/>
      <c r="E109" s="111"/>
      <c r="F109" s="111"/>
      <c r="G109" s="112"/>
      <c r="I109" s="74"/>
      <c r="J109" s="82"/>
      <c r="M109" s="74"/>
    </row>
    <row r="110" spans="2:13" ht="21.75" customHeight="1" x14ac:dyDescent="0.35">
      <c r="B110" s="111"/>
      <c r="C110" s="111"/>
      <c r="D110" s="111"/>
      <c r="E110" s="111"/>
      <c r="F110" s="111"/>
      <c r="G110" s="112"/>
      <c r="I110" s="74"/>
      <c r="J110" s="82"/>
      <c r="M110" s="74"/>
    </row>
    <row r="113" spans="2:8" x14ac:dyDescent="0.35">
      <c r="B113" s="36"/>
      <c r="C113" s="36"/>
      <c r="D113" s="36"/>
      <c r="E113" s="36"/>
      <c r="F113" s="36"/>
      <c r="G113" s="37"/>
      <c r="H113" s="74"/>
    </row>
    <row r="114" spans="2:8" x14ac:dyDescent="0.35">
      <c r="B114" s="36"/>
      <c r="C114" s="36"/>
      <c r="D114" s="36"/>
      <c r="E114" s="36"/>
      <c r="F114" s="36"/>
      <c r="G114" s="37"/>
      <c r="H114" s="74"/>
    </row>
    <row r="115" spans="2:8" x14ac:dyDescent="0.35">
      <c r="C115" s="38"/>
      <c r="G115" s="39"/>
    </row>
    <row r="116" spans="2:8" x14ac:dyDescent="0.35">
      <c r="C116" s="38"/>
      <c r="G116" s="39"/>
    </row>
  </sheetData>
  <mergeCells count="5">
    <mergeCell ref="B108:F108"/>
    <mergeCell ref="B3:G3"/>
    <mergeCell ref="B4:G4"/>
    <mergeCell ref="B5:G5"/>
    <mergeCell ref="B6:G6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</vt:lpstr>
      <vt:lpstr>ingresos</vt:lpstr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juanm</dc:creator>
  <cp:lastModifiedBy>Thaís Lema Cedeño</cp:lastModifiedBy>
  <cp:lastPrinted>2024-07-11T16:24:26Z</cp:lastPrinted>
  <dcterms:created xsi:type="dcterms:W3CDTF">2023-06-07T14:30:47Z</dcterms:created>
  <dcterms:modified xsi:type="dcterms:W3CDTF">2025-08-14T21:35:48Z</dcterms:modified>
</cp:coreProperties>
</file>